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sheet1!$A$3:$AA$33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<sst xmlns="http://schemas.openxmlformats.org/spreadsheetml/2006/main" count="215" uniqueCount="102">
  <si>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</si>
  <si>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</si>
  <si>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</si>
  <si>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</si>
  <si>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</si>
  <si>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</si>
  <si>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</si>
  <si>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</si>
  <si>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</si>
  <si>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</si>
  <si>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</si>
  <si>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</si>
  <si>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</si>
  <si>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</si>
  <si>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</si>
  <si>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</si>
  <si>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</si>
  <si>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</si>
  <si>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</si>
  <si>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</si>
  <si>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</si>
  <si>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</si>
  <si>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</si>
  <si>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</si>
  <si>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</si>
  <si>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</si>
  <si>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</si>
  <si>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</si>
  <si>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</si>
  <si>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北京鸿泰汽车维修有限公司</t>
  </si>
  <si>
    <t>91110112MADR92QM5M</t>
  </si>
  <si>
    <t>***</t>
  </si>
  <si>
    <t>京交【通】〔2025〕第0703-073564号</t>
  </si>
  <si>
    <t>《北京市道路运输条例》第十三条第九项</t>
  </si>
  <si>
    <t>未按照规定报送相关信息</t>
  </si>
  <si>
    <t>《北京市道路运输条例》第五十七条第四项、《北京市交通运输行政处罚裁量基准》编号为C19136C014</t>
  </si>
  <si>
    <t>罚款</t>
  </si>
  <si>
    <t>2099/12/31</t>
  </si>
  <si>
    <t>北京市通州区交通委员会</t>
  </si>
  <si>
    <t>11110112400961265K</t>
  </si>
  <si>
    <t>北京鸿恒伟业汽车技术服务有限公司</t>
  </si>
  <si>
    <t>91110112MA01CUMN3W</t>
  </si>
  <si>
    <t>京交【通】〔2025〕第0703-073561号</t>
  </si>
  <si>
    <t>北京中兴诚志工贸有限公司</t>
  </si>
  <si>
    <t>911101121024016651</t>
  </si>
  <si>
    <t>京交【通】〔2025〕第0703-073553号</t>
  </si>
  <si>
    <t>北京成意达科技有限公司</t>
  </si>
  <si>
    <t>91110112MA01LPPBXE</t>
  </si>
  <si>
    <t>京交【通】〔2025〕第0703-073544号</t>
  </si>
  <si>
    <t>北京瀚石运输有限公司</t>
  </si>
  <si>
    <t>91110116MA005YGL0U</t>
  </si>
  <si>
    <t>京交【通】〔2025〕第0703-073158号</t>
  </si>
  <si>
    <t>《危险货物道路运输安全管理办法》第二十四条第一款</t>
  </si>
  <si>
    <t>未按照规定制作危险货物运单</t>
  </si>
  <si>
    <t>《危险货物道路运输安全管理办法》第六十条第二项、《北京市交通运输行政处罚裁量基准表》C19563B001</t>
  </si>
  <si>
    <t>北京安鹏顺达汽车销售服务有限公司</t>
  </si>
  <si>
    <t>91110112MA0215QN16</t>
  </si>
  <si>
    <t>京交【通】〔2025〕第0703-073037号</t>
  </si>
  <si>
    <t>北京鑫安信鼎投资管理有限公司</t>
  </si>
  <si>
    <t>9111011233031423XW</t>
  </si>
  <si>
    <t>京交【通】〔2025〕第0703-073020号</t>
  </si>
  <si>
    <t>北京永聚鸿泰商贸中心</t>
  </si>
  <si>
    <t>91110112102455305D</t>
  </si>
  <si>
    <t>京交【通】〔2025〕第0703-072685号</t>
  </si>
  <si>
    <t>《道路运输车辆动态监督管理办法》第二十五条</t>
  </si>
  <si>
    <t>监控人员未有效履行监控职责，经责令改正后，拒不改正的</t>
  </si>
  <si>
    <t>《道路运输车辆动态监督管理办法》第三十五条第三项《北京市交通运输行政处罚裁量基准表》C19141B222</t>
  </si>
  <si>
    <t>北京骏驰顺通运输服务有限公司</t>
  </si>
  <si>
    <t>91110112MA01T0Y53P</t>
  </si>
  <si>
    <t>京交【通】〔2025〕第0703-070390号</t>
  </si>
  <si>
    <t>《道路运输车辆动态监督管理办法》第二十三条第四项、第二十五条</t>
  </si>
  <si>
    <t>未建立交通违法动态信息处理制度，经责令改正后，拒不改正</t>
  </si>
  <si>
    <t>《道路运输车辆动态监督管理办法》第三十五条第二项、《北京市交通运输行政处罚裁量基准表》C19140B013</t>
  </si>
  <si>
    <t>北京申茂汽车服务有限公司</t>
  </si>
  <si>
    <t>91110115MAE5D9WE05</t>
  </si>
  <si>
    <t>京交【通】〔2025〕第0703-069532号</t>
  </si>
  <si>
    <t>《小微型客车租赁经营服务管理办法》第七条第一款</t>
  </si>
  <si>
    <t>未按照规定办理备案</t>
  </si>
  <si>
    <t>《小微型客车租赁经营服务管理办法》第二十五条第一款第一项、《北京市交通运输行政处罚裁量基准》编号为C19598A010</t>
  </si>
  <si>
    <t>北京华谊盛世商贸有限公司</t>
  </si>
  <si>
    <t>911101123398125699</t>
  </si>
  <si>
    <t>京交【通】〔2025〕第0703-064308号</t>
  </si>
  <si>
    <t>未有效执行交通违法动态信息处理制度，对驾驶员交通违法处理率低于90%，经责令改正后，拒不改正</t>
  </si>
  <si>
    <t>《道路运输车辆动态监督管理办法》第三十五条第二项、《北京市交通运输行政处罚裁量基准》编号为C19140B014</t>
  </si>
  <si>
    <t>北京姜楠楠货物运输有限公司</t>
  </si>
  <si>
    <t>91110111MA008E0D5L</t>
  </si>
  <si>
    <t>京交【通】〔2025〕第0703-058034号</t>
  </si>
  <si>
    <t>《中华人民共和国道路运输条例》第二十六条第二款</t>
  </si>
  <si>
    <t>没有采取必要措施防止货物脱落、扬撒</t>
  </si>
  <si>
    <t>《中华人民共和国道路运输条例》第六十八条第二款、《北京市交通运输行政处罚裁量基准表》C19169A011</t>
  </si>
  <si>
    <t>北京玖岚纤翼科技有限公司</t>
  </si>
  <si>
    <t>91110400MACL9MHD1J</t>
  </si>
  <si>
    <t>京交【通】〔2025〕第0703-054272号</t>
  </si>
  <si>
    <t>北京京湖联合建筑工程有限公司</t>
  </si>
  <si>
    <t>91110109330349950X</t>
  </si>
  <si>
    <t>京交【通】〔2025〕第0703-044619号</t>
  </si>
  <si>
    <t>《中华人民共和国公路法》第五十五条</t>
  </si>
  <si>
    <t>未经批准在公路上增设平面交叉道口</t>
  </si>
  <si>
    <t>《中华人民共和国公路法》第八十条、《北京市交通运输行政处罚裁量基准》编号为C19016A010</t>
  </si>
  <si>
    <t xml:space="preserve"> </t>
  </si>
  <si>
    <t>可自行修改添加蓝底的内容，作为下拉选项</t>
  </si>
  <si>
    <t>责令停产停业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</si>
</sst>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yyyy/m/d;@"/>
    <numFmt numFmtId="178" formatCode="0.00_ "/>
    <numFmt numFmtId="179" formatCode="0.000000_ "/>
  </numFmts>
  <fonts count="46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</font>
    <font>
      <b/>
      <sz val="12"/>
      <name val="宋体"/>
      <charset val="134"/>
      <scheme val="minor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6017334513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6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176" fontId="18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2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10" borderId="3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6" fontId="29" fillId="0" borderId="0"/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176" fontId="3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5" fillId="15" borderId="6" applyNumberFormat="0" applyAlignment="0" applyProtection="0">
      <alignment vertical="center"/>
    </xf>
    <xf numFmtId="0" fontId="36" fillId="15" borderId="2" applyNumberFormat="0" applyAlignment="0" applyProtection="0">
      <alignment vertical="center"/>
    </xf>
    <xf numFmtId="0" fontId="37" fillId="16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176" fontId="40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176" fontId="43" fillId="0" borderId="0"/>
    <xf numFmtId="0" fontId="24" fillId="27" borderId="0" applyNumberFormat="0" applyBorder="0" applyAlignment="0" applyProtection="0">
      <alignment vertical="center"/>
    </xf>
    <xf numFmtId="176" fontId="3" fillId="0" borderId="0">
      <alignment vertical="center"/>
    </xf>
    <xf numFmtId="0" fontId="24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176" fontId="0" fillId="0" borderId="0"/>
    <xf numFmtId="0" fontId="24" fillId="31" borderId="0" applyNumberFormat="0" applyBorder="0" applyAlignment="0" applyProtection="0">
      <alignment vertical="center"/>
    </xf>
    <xf numFmtId="176" fontId="3" fillId="0" borderId="0"/>
    <xf numFmtId="0" fontId="21" fillId="32" borderId="0" applyNumberFormat="0" applyBorder="0" applyAlignment="0" applyProtection="0">
      <alignment vertical="center"/>
    </xf>
    <xf numFmtId="176" fontId="44" fillId="8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76" fontId="18" fillId="0" borderId="0"/>
    <xf numFmtId="0" fontId="21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176" fontId="45" fillId="37" borderId="0" applyNumberFormat="0" applyBorder="0" applyAlignment="0" applyProtection="0">
      <alignment vertical="center"/>
    </xf>
    <xf numFmtId="176" fontId="43" fillId="0" borderId="0">
      <alignment vertical="center"/>
    </xf>
    <xf numFmtId="176" fontId="0" fillId="0" borderId="0">
      <alignment vertical="center"/>
    </xf>
  </cellStyleXfs>
  <cellXfs count="56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3" fillId="0" borderId="0" xfId="0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vertical="center" wrapText="1"/>
    </xf>
    <xf numFmtId="176" fontId="4" fillId="3" borderId="0" xfId="0" applyFont="1" applyFill="1" applyBorder="1" applyAlignment="1">
      <alignment horizontal="center" wrapText="1"/>
    </xf>
    <xf numFmtId="49" fontId="4" fillId="3" borderId="0" xfId="61" applyNumberFormat="1" applyFont="1" applyFill="1" applyBorder="1" applyAlignment="1">
      <alignment horizontal="center" vertical="center" wrapText="1"/>
    </xf>
    <xf numFmtId="176" fontId="4" fillId="3" borderId="1" xfId="0" applyFont="1" applyFill="1" applyBorder="1" applyAlignment="1">
      <alignment horizontal="center" wrapText="1"/>
    </xf>
    <xf numFmtId="176" fontId="4" fillId="0" borderId="0" xfId="0" applyFont="1" applyBorder="1" applyAlignment="1">
      <alignment horizont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5" fillId="3" borderId="0" xfId="0" applyNumberFormat="1" applyFont="1" applyFill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178" fontId="3" fillId="0" borderId="0" xfId="0" applyNumberFormat="1" applyFont="1" applyBorder="1" applyAlignment="1">
      <alignment horizontal="center" wrapText="1"/>
    </xf>
    <xf numFmtId="179" fontId="3" fillId="0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wrapText="1"/>
    </xf>
    <xf numFmtId="177" fontId="3" fillId="3" borderId="0" xfId="0" applyNumberFormat="1" applyFont="1" applyFill="1" applyBorder="1" applyAlignment="1">
      <alignment horizontal="center" vertical="center" wrapText="1"/>
    </xf>
    <xf numFmtId="176" fontId="3" fillId="0" borderId="0" xfId="0" applyFont="1" applyBorder="1" applyAlignment="1">
      <alignment horizontal="center" wrapText="1"/>
    </xf>
    <xf numFmtId="176" fontId="7" fillId="3" borderId="1" xfId="0" applyFont="1" applyFill="1" applyBorder="1" applyAlignment="1">
      <alignment horizontal="center" vertical="center" wrapText="1"/>
    </xf>
    <xf numFmtId="176" fontId="7" fillId="0" borderId="1" xfId="0" applyFont="1" applyFill="1" applyBorder="1" applyAlignment="1">
      <alignment horizontal="center" vertical="center" wrapText="1"/>
    </xf>
    <xf numFmtId="176" fontId="8" fillId="3" borderId="1" xfId="0" applyFont="1" applyFill="1" applyBorder="1" applyAlignment="1">
      <alignment horizontal="center" vertical="center" wrapText="1"/>
    </xf>
    <xf numFmtId="176" fontId="9" fillId="3" borderId="1" xfId="0" applyFont="1" applyFill="1" applyBorder="1" applyAlignment="1">
      <alignment horizontal="center" vertical="center" wrapText="1"/>
    </xf>
    <xf numFmtId="176" fontId="9" fillId="0" borderId="1" xfId="0" applyFont="1" applyFill="1" applyBorder="1" applyAlignment="1">
      <alignment horizontal="center" vertical="center" wrapText="1"/>
    </xf>
    <xf numFmtId="176" fontId="10" fillId="3" borderId="1" xfId="0" applyFont="1" applyFill="1" applyBorder="1" applyAlignment="1">
      <alignment horizontal="center" vertical="center" wrapText="1"/>
    </xf>
    <xf numFmtId="176" fontId="11" fillId="3" borderId="1" xfId="0" applyFont="1" applyFill="1" applyBorder="1" applyAlignment="1">
      <alignment horizontal="center" vertical="center" wrapText="1"/>
    </xf>
    <xf numFmtId="176" fontId="12" fillId="3" borderId="1" xfId="0" applyFont="1" applyFill="1" applyBorder="1" applyAlignment="1">
      <alignment horizontal="center" vertical="center" wrapText="1"/>
    </xf>
    <xf numFmtId="49" fontId="13" fillId="3" borderId="1" xfId="61" applyNumberFormat="1" applyFont="1" applyFill="1" applyBorder="1" applyAlignment="1">
      <alignment horizontal="center" vertical="center" wrapText="1"/>
    </xf>
    <xf numFmtId="49" fontId="13" fillId="4" borderId="1" xfId="61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14" fillId="3" borderId="0" xfId="0" applyNumberFormat="1" applyFont="1" applyFill="1" applyBorder="1" applyAlignment="1">
      <alignment horizontal="center" wrapText="1"/>
    </xf>
    <xf numFmtId="176" fontId="6" fillId="3" borderId="1" xfId="0" applyFont="1" applyFill="1" applyBorder="1" applyAlignment="1">
      <alignment horizontal="center" vertical="center" wrapText="1"/>
    </xf>
    <xf numFmtId="176" fontId="15" fillId="3" borderId="1" xfId="0" applyFont="1" applyFill="1" applyBorder="1" applyAlignment="1">
      <alignment horizontal="center" vertical="center" wrapText="1"/>
    </xf>
    <xf numFmtId="176" fontId="16" fillId="3" borderId="1" xfId="0" applyFont="1" applyFill="1" applyBorder="1" applyAlignment="1">
      <alignment horizontal="center" vertical="center" wrapText="1"/>
    </xf>
    <xf numFmtId="49" fontId="16" fillId="0" borderId="1" xfId="61" applyNumberFormat="1" applyFont="1" applyFill="1" applyBorder="1" applyAlignment="1">
      <alignment horizontal="center" vertical="center" wrapText="1"/>
    </xf>
    <xf numFmtId="176" fontId="5" fillId="3" borderId="1" xfId="0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178" fontId="13" fillId="3" borderId="1" xfId="0" applyNumberFormat="1" applyFont="1" applyFill="1" applyBorder="1" applyAlignment="1">
      <alignment horizontal="center" vertical="center" wrapText="1"/>
    </xf>
    <xf numFmtId="0" fontId="18" fillId="3" borderId="1" xfId="0" applyNumberFormat="1" applyFont="1" applyFill="1" applyBorder="1" applyAlignment="1">
      <alignment horizontal="center" vertical="center" wrapText="1"/>
    </xf>
    <xf numFmtId="49" fontId="19" fillId="3" borderId="0" xfId="0" applyNumberFormat="1" applyFont="1" applyFill="1" applyBorder="1" applyAlignment="1">
      <alignment horizontal="center" wrapText="1"/>
    </xf>
    <xf numFmtId="178" fontId="4" fillId="0" borderId="0" xfId="0" applyNumberFormat="1" applyFont="1" applyBorder="1" applyAlignment="1">
      <alignment horizontal="center" wrapText="1"/>
    </xf>
    <xf numFmtId="177" fontId="7" fillId="3" borderId="1" xfId="0" applyNumberFormat="1" applyFont="1" applyFill="1" applyBorder="1" applyAlignment="1">
      <alignment horizontal="center" vertical="center" wrapText="1"/>
    </xf>
    <xf numFmtId="177" fontId="9" fillId="3" borderId="1" xfId="0" applyNumberFormat="1" applyFont="1" applyFill="1" applyBorder="1" applyAlignment="1">
      <alignment horizontal="center" vertical="center" wrapText="1"/>
    </xf>
    <xf numFmtId="177" fontId="11" fillId="3" borderId="1" xfId="0" applyNumberFormat="1" applyFont="1" applyFill="1" applyBorder="1" applyAlignment="1">
      <alignment horizontal="center" vertical="center" wrapText="1"/>
    </xf>
    <xf numFmtId="179" fontId="13" fillId="3" borderId="1" xfId="0" applyNumberFormat="1" applyFont="1" applyFill="1" applyBorder="1" applyAlignment="1">
      <alignment horizontal="center" vertical="center" wrapText="1"/>
    </xf>
    <xf numFmtId="0" fontId="0" fillId="3" borderId="1" xfId="0" applyNumberFormat="1" applyFont="1" applyFill="1" applyBorder="1">
      <alignment vertical="center"/>
    </xf>
    <xf numFmtId="49" fontId="4" fillId="3" borderId="1" xfId="61" applyNumberFormat="1" applyFont="1" applyFill="1" applyBorder="1" applyAlignment="1">
      <alignment horizontal="center" vertical="center" wrapText="1"/>
    </xf>
    <xf numFmtId="14" fontId="20" fillId="3" borderId="1" xfId="0" applyNumberFormat="1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horizontal="center" wrapText="1"/>
    </xf>
    <xf numFmtId="179" fontId="4" fillId="3" borderId="0" xfId="0" applyNumberFormat="1" applyFont="1" applyFill="1" applyBorder="1" applyAlignment="1">
      <alignment horizontal="center" wrapText="1"/>
    </xf>
    <xf numFmtId="177" fontId="4" fillId="3" borderId="0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wrapText="1"/>
    </xf>
    <xf numFmtId="176" fontId="5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7268"/>
  <sheetViews>
    <sheetView tabSelected="1" zoomScale="160" zoomScaleNormal="160" topLeftCell="A4" workbookViewId="0">
      <selection activeCell="H4" sqref="H4:H17"/>
    </sheetView>
  </sheetViews>
  <sheetFormatPr defaultColWidth="9.14285714285714" defaultRowHeight="14.25"/>
  <cols>
    <col min="1" max="1" width="15.8571428571429" style="9" customWidth="1"/>
    <col min="2" max="2" width="21.7142857142857" style="9" customWidth="1"/>
    <col min="3" max="5" width="16" style="10" hidden="1" customWidth="1"/>
    <col min="6" max="6" width="15.5714285714286" style="10" hidden="1" customWidth="1"/>
    <col min="7" max="7" width="0.571428571428571" style="9" customWidth="1"/>
    <col min="8" max="8" width="8" style="11" customWidth="1"/>
    <col min="9" max="9" width="9.71428571428571" style="10" hidden="1" customWidth="1"/>
    <col min="10" max="10" width="6.71428571428571" style="10" hidden="1" customWidth="1"/>
    <col min="11" max="11" width="16" style="9" customWidth="1"/>
    <col min="12" max="12" width="22" style="10" customWidth="1"/>
    <col min="13" max="13" width="22.7142857142857" style="12" customWidth="1"/>
    <col min="14" max="14" width="29.1428571428571" style="10" customWidth="1"/>
    <col min="15" max="15" width="11" style="10" customWidth="1"/>
    <col min="16" max="16" width="16" style="13" customWidth="1"/>
    <col min="17" max="17" width="15.7142857142857" style="14" customWidth="1"/>
    <col min="18" max="18" width="8.42857142857143" style="15" customWidth="1"/>
    <col min="19" max="19" width="6.28571428571429" style="9" customWidth="1"/>
    <col min="20" max="20" width="18.2857142857143" style="16" customWidth="1"/>
    <col min="21" max="21" width="14.5714285714286" style="17" customWidth="1"/>
    <col min="22" max="22" width="8.85714285714286" style="17" customWidth="1"/>
    <col min="23" max="27" width="16" style="10" customWidth="1"/>
    <col min="28" max="16384" width="9.14285714285714" style="17"/>
  </cols>
  <sheetData>
    <row r="1" s="3" customFormat="1" ht="18.75" spans="1:27">
      <c r="A1" s="18" t="s">
        <v>0</v>
      </c>
      <c r="B1" s="18"/>
      <c r="C1" s="19"/>
      <c r="D1" s="19"/>
      <c r="E1" s="19"/>
      <c r="F1" s="19"/>
      <c r="G1" s="18"/>
      <c r="H1" s="20"/>
      <c r="I1" s="19"/>
      <c r="J1" s="19"/>
      <c r="K1" s="18"/>
      <c r="L1" s="19"/>
      <c r="M1" s="31"/>
      <c r="N1" s="19"/>
      <c r="O1" s="19"/>
      <c r="P1" s="19"/>
      <c r="Q1" s="19"/>
      <c r="R1" s="18"/>
      <c r="S1" s="18"/>
      <c r="T1" s="42"/>
      <c r="U1" s="19"/>
      <c r="V1" s="19"/>
      <c r="W1" s="19"/>
      <c r="X1" s="19"/>
      <c r="Y1" s="19"/>
      <c r="Z1" s="19"/>
      <c r="AA1" s="19"/>
    </row>
    <row r="2" s="3" customFormat="1" spans="1:27">
      <c r="A2" s="21" t="s">
        <v>1</v>
      </c>
      <c r="B2" s="21"/>
      <c r="C2" s="22"/>
      <c r="D2" s="22"/>
      <c r="E2" s="22"/>
      <c r="F2" s="22"/>
      <c r="G2" s="21"/>
      <c r="H2" s="23"/>
      <c r="I2" s="22"/>
      <c r="J2" s="22"/>
      <c r="K2" s="21"/>
      <c r="L2" s="22"/>
      <c r="M2" s="32"/>
      <c r="N2" s="22"/>
      <c r="O2" s="22"/>
      <c r="P2" s="22"/>
      <c r="Q2" s="22"/>
      <c r="R2" s="21"/>
      <c r="S2" s="21"/>
      <c r="T2" s="43"/>
      <c r="U2" s="22"/>
      <c r="V2" s="22"/>
      <c r="W2" s="22"/>
      <c r="X2" s="22"/>
      <c r="Y2" s="22"/>
      <c r="Z2" s="22"/>
      <c r="AA2" s="22"/>
    </row>
    <row r="3" s="4" customFormat="1" ht="164.1" customHeight="1" spans="1:27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5" t="s">
        <v>9</v>
      </c>
      <c r="I3" s="24" t="s">
        <v>10</v>
      </c>
      <c r="J3" s="24" t="s">
        <v>11</v>
      </c>
      <c r="K3" s="33" t="s">
        <v>12</v>
      </c>
      <c r="L3" s="34" t="s">
        <v>13</v>
      </c>
      <c r="M3" s="33" t="s">
        <v>14</v>
      </c>
      <c r="N3" s="24" t="s">
        <v>15</v>
      </c>
      <c r="O3" s="24" t="s">
        <v>16</v>
      </c>
      <c r="P3" s="24" t="s">
        <v>17</v>
      </c>
      <c r="Q3" s="24" t="s">
        <v>18</v>
      </c>
      <c r="R3" s="24" t="s">
        <v>19</v>
      </c>
      <c r="S3" s="24" t="s">
        <v>20</v>
      </c>
      <c r="T3" s="44" t="s">
        <v>21</v>
      </c>
      <c r="U3" s="24" t="s">
        <v>22</v>
      </c>
      <c r="V3" s="24" t="s">
        <v>23</v>
      </c>
      <c r="W3" s="24" t="s">
        <v>24</v>
      </c>
      <c r="X3" s="24" t="s">
        <v>25</v>
      </c>
      <c r="Y3" s="24" t="s">
        <v>26</v>
      </c>
      <c r="Z3" s="24" t="s">
        <v>27</v>
      </c>
      <c r="AA3" s="24" t="s">
        <v>28</v>
      </c>
    </row>
    <row r="4" s="5" customFormat="1" ht="72.95" customHeight="1" spans="1:27">
      <c r="A4" s="26" t="s">
        <v>29</v>
      </c>
      <c r="B4" s="26" t="s">
        <v>30</v>
      </c>
      <c r="C4" s="27"/>
      <c r="D4" s="27"/>
      <c r="E4" s="27"/>
      <c r="F4" s="27"/>
      <c r="G4" s="26"/>
      <c r="H4" s="26" t="s">
        <v>31</v>
      </c>
      <c r="I4" s="27"/>
      <c r="J4" s="27"/>
      <c r="K4" s="35" t="s">
        <v>32</v>
      </c>
      <c r="L4" s="36" t="s">
        <v>33</v>
      </c>
      <c r="M4" s="36" t="s">
        <v>34</v>
      </c>
      <c r="N4" s="26" t="s">
        <v>35</v>
      </c>
      <c r="O4" s="37" t="s">
        <v>36</v>
      </c>
      <c r="P4" s="38" t="str">
        <f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罚款贰佰元整</v>
      </c>
      <c r="Q4" s="45">
        <v>0.02</v>
      </c>
      <c r="R4" s="46"/>
      <c r="S4" s="47"/>
      <c r="T4" s="48">
        <v>46010</v>
      </c>
      <c r="U4" s="47" t="s">
        <v>37</v>
      </c>
      <c r="V4" s="47"/>
      <c r="W4" s="47" t="s">
        <v>38</v>
      </c>
      <c r="X4" s="47" t="s">
        <v>39</v>
      </c>
      <c r="Y4" s="47"/>
      <c r="Z4" s="47" t="s">
        <v>38</v>
      </c>
      <c r="AA4" s="47" t="s">
        <v>39</v>
      </c>
    </row>
    <row r="5" s="6" customFormat="1" ht="72.95" customHeight="1" spans="1:27">
      <c r="A5" s="26" t="s">
        <v>40</v>
      </c>
      <c r="B5" s="26" t="s">
        <v>41</v>
      </c>
      <c r="C5" s="27"/>
      <c r="D5" s="27"/>
      <c r="E5" s="27"/>
      <c r="F5" s="27"/>
      <c r="G5" s="26"/>
      <c r="H5" s="26" t="s">
        <v>31</v>
      </c>
      <c r="I5" s="27"/>
      <c r="J5" s="27"/>
      <c r="K5" s="35" t="s">
        <v>42</v>
      </c>
      <c r="L5" s="36" t="s">
        <v>33</v>
      </c>
      <c r="M5" s="36" t="s">
        <v>34</v>
      </c>
      <c r="N5" s="26" t="s">
        <v>35</v>
      </c>
      <c r="O5" s="37" t="s">
        <v>36</v>
      </c>
      <c r="P5" s="38" t="str">
        <f t="shared" ref="P5:P9" si="0">IF(O5="罚款","罚款"&amp;SUBSTITUTE(SUBSTITUTE(IF(Q5*10000&gt;-0.4%,,"负")&amp;TEXT(INT(FIXED(ABS(Q5*10000))),"[dbnum2]G/通用格式元;;")&amp;TEXT(RIGHT(FIXED(Q5*10000),2),"[dbnum2]0角0分;;"&amp;IF(ABS(Q5*10000)&gt;1%,"整",)),"零角",IF(ABS(Q5*10000)&lt;1,,"零")),"零分","整"),IF(O5="责令停产停业","停业整顿7日",""))</f>
        <v>罚款贰佰元整</v>
      </c>
      <c r="Q5" s="45">
        <v>0.02</v>
      </c>
      <c r="R5" s="46"/>
      <c r="S5" s="47"/>
      <c r="T5" s="48">
        <v>46010</v>
      </c>
      <c r="U5" s="47" t="s">
        <v>37</v>
      </c>
      <c r="V5" s="47"/>
      <c r="W5" s="47" t="s">
        <v>38</v>
      </c>
      <c r="X5" s="47" t="s">
        <v>39</v>
      </c>
      <c r="Y5" s="47"/>
      <c r="Z5" s="47" t="s">
        <v>38</v>
      </c>
      <c r="AA5" s="47" t="s">
        <v>39</v>
      </c>
    </row>
    <row r="6" s="5" customFormat="1" ht="72.95" customHeight="1" spans="1:27">
      <c r="A6" s="26" t="s">
        <v>43</v>
      </c>
      <c r="B6" s="26" t="s">
        <v>44</v>
      </c>
      <c r="C6" s="27"/>
      <c r="D6" s="27"/>
      <c r="E6" s="27"/>
      <c r="F6" s="27"/>
      <c r="G6" s="26"/>
      <c r="H6" s="26" t="s">
        <v>31</v>
      </c>
      <c r="I6" s="27"/>
      <c r="J6" s="27"/>
      <c r="K6" s="35" t="s">
        <v>45</v>
      </c>
      <c r="L6" s="36" t="s">
        <v>33</v>
      </c>
      <c r="M6" s="36" t="s">
        <v>34</v>
      </c>
      <c r="N6" s="26" t="s">
        <v>35</v>
      </c>
      <c r="O6" s="37" t="s">
        <v>36</v>
      </c>
      <c r="P6" s="38" t="str">
        <f t="shared" si="0"/>
        <v>罚款贰佰元整</v>
      </c>
      <c r="Q6" s="45">
        <v>0.02</v>
      </c>
      <c r="R6" s="46"/>
      <c r="S6" s="47"/>
      <c r="T6" s="48">
        <v>46010</v>
      </c>
      <c r="U6" s="47" t="s">
        <v>37</v>
      </c>
      <c r="V6" s="47"/>
      <c r="W6" s="47" t="s">
        <v>38</v>
      </c>
      <c r="X6" s="47" t="s">
        <v>39</v>
      </c>
      <c r="Y6" s="47"/>
      <c r="Z6" s="47" t="s">
        <v>38</v>
      </c>
      <c r="AA6" s="47" t="s">
        <v>39</v>
      </c>
    </row>
    <row r="7" s="6" customFormat="1" ht="72.95" customHeight="1" spans="1:27">
      <c r="A7" s="26" t="s">
        <v>46</v>
      </c>
      <c r="B7" s="26" t="s">
        <v>47</v>
      </c>
      <c r="C7" s="27"/>
      <c r="D7" s="27"/>
      <c r="E7" s="27"/>
      <c r="F7" s="27"/>
      <c r="G7" s="26"/>
      <c r="H7" s="26" t="s">
        <v>31</v>
      </c>
      <c r="I7" s="27"/>
      <c r="J7" s="27"/>
      <c r="K7" s="35" t="s">
        <v>48</v>
      </c>
      <c r="L7" s="36" t="s">
        <v>33</v>
      </c>
      <c r="M7" s="36" t="s">
        <v>34</v>
      </c>
      <c r="N7" s="26" t="s">
        <v>35</v>
      </c>
      <c r="O7" s="37" t="s">
        <v>36</v>
      </c>
      <c r="P7" s="38" t="str">
        <f t="shared" si="0"/>
        <v>罚款贰佰元整</v>
      </c>
      <c r="Q7" s="45">
        <v>0.02</v>
      </c>
      <c r="R7" s="46"/>
      <c r="S7" s="47"/>
      <c r="T7" s="48">
        <v>46010</v>
      </c>
      <c r="U7" s="47" t="s">
        <v>37</v>
      </c>
      <c r="V7" s="47"/>
      <c r="W7" s="47" t="s">
        <v>38</v>
      </c>
      <c r="X7" s="47" t="s">
        <v>39</v>
      </c>
      <c r="Y7" s="47"/>
      <c r="Z7" s="47" t="s">
        <v>38</v>
      </c>
      <c r="AA7" s="47" t="s">
        <v>39</v>
      </c>
    </row>
    <row r="8" s="7" customFormat="1" ht="72.95" customHeight="1" spans="1:27">
      <c r="A8" s="26" t="s">
        <v>49</v>
      </c>
      <c r="B8" s="26" t="s">
        <v>50</v>
      </c>
      <c r="C8" s="27"/>
      <c r="D8" s="27"/>
      <c r="E8" s="27"/>
      <c r="F8" s="27"/>
      <c r="G8" s="26"/>
      <c r="H8" s="26" t="s">
        <v>31</v>
      </c>
      <c r="I8" s="27"/>
      <c r="J8" s="27"/>
      <c r="K8" s="35" t="s">
        <v>51</v>
      </c>
      <c r="L8" s="26" t="s">
        <v>52</v>
      </c>
      <c r="M8" s="36" t="s">
        <v>53</v>
      </c>
      <c r="N8" s="26" t="s">
        <v>54</v>
      </c>
      <c r="O8" s="37" t="s">
        <v>36</v>
      </c>
      <c r="P8" s="38" t="str">
        <f t="shared" si="0"/>
        <v>罚款叁仟伍佰元整</v>
      </c>
      <c r="Q8" s="45">
        <v>0.35</v>
      </c>
      <c r="R8" s="46"/>
      <c r="S8" s="47"/>
      <c r="T8" s="48">
        <v>46010</v>
      </c>
      <c r="U8" s="47" t="s">
        <v>37</v>
      </c>
      <c r="V8" s="47"/>
      <c r="W8" s="47" t="s">
        <v>38</v>
      </c>
      <c r="X8" s="47" t="s">
        <v>39</v>
      </c>
      <c r="Y8" s="47"/>
      <c r="Z8" s="47" t="s">
        <v>38</v>
      </c>
      <c r="AA8" s="47" t="s">
        <v>39</v>
      </c>
    </row>
    <row r="9" s="5" customFormat="1" ht="72.95" customHeight="1" spans="1:27">
      <c r="A9" s="26" t="s">
        <v>55</v>
      </c>
      <c r="B9" s="26" t="s">
        <v>56</v>
      </c>
      <c r="C9" s="27"/>
      <c r="D9" s="27"/>
      <c r="E9" s="27"/>
      <c r="F9" s="27"/>
      <c r="G9" s="26"/>
      <c r="H9" s="26" t="s">
        <v>31</v>
      </c>
      <c r="I9" s="27"/>
      <c r="J9" s="27"/>
      <c r="K9" s="35" t="s">
        <v>57</v>
      </c>
      <c r="L9" s="36" t="s">
        <v>33</v>
      </c>
      <c r="M9" s="36" t="s">
        <v>34</v>
      </c>
      <c r="N9" s="26" t="s">
        <v>35</v>
      </c>
      <c r="O9" s="37" t="s">
        <v>36</v>
      </c>
      <c r="P9" s="38" t="str">
        <f t="shared" si="0"/>
        <v>罚款贰佰元整</v>
      </c>
      <c r="Q9" s="45">
        <v>0.02</v>
      </c>
      <c r="R9" s="46"/>
      <c r="S9" s="47"/>
      <c r="T9" s="48">
        <v>46007</v>
      </c>
      <c r="U9" s="47" t="s">
        <v>37</v>
      </c>
      <c r="V9" s="47"/>
      <c r="W9" s="47" t="s">
        <v>38</v>
      </c>
      <c r="X9" s="47" t="s">
        <v>39</v>
      </c>
      <c r="Y9" s="47"/>
      <c r="Z9" s="47" t="s">
        <v>38</v>
      </c>
      <c r="AA9" s="47" t="s">
        <v>39</v>
      </c>
    </row>
    <row r="10" s="6" customFormat="1" ht="72.95" customHeight="1" spans="1:27">
      <c r="A10" s="26" t="s">
        <v>58</v>
      </c>
      <c r="B10" s="26" t="s">
        <v>59</v>
      </c>
      <c r="C10" s="27"/>
      <c r="D10" s="27"/>
      <c r="E10" s="27"/>
      <c r="F10" s="27"/>
      <c r="G10" s="26"/>
      <c r="H10" s="26" t="s">
        <v>31</v>
      </c>
      <c r="I10" s="27"/>
      <c r="J10" s="27"/>
      <c r="K10" s="35" t="s">
        <v>60</v>
      </c>
      <c r="L10" s="36" t="s">
        <v>33</v>
      </c>
      <c r="M10" s="36" t="s">
        <v>34</v>
      </c>
      <c r="N10" s="26" t="s">
        <v>35</v>
      </c>
      <c r="O10" s="37" t="s">
        <v>36</v>
      </c>
      <c r="P10" s="38" t="str">
        <f t="shared" ref="P10" si="1">IF(O10="罚款","罚款"&amp;SUBSTITUTE(SUBSTITUTE(IF(Q10*10000&gt;-0.4%,,"负")&amp;TEXT(INT(FIXED(ABS(Q10*10000))),"[dbnum2]G/通用格式元;;")&amp;TEXT(RIGHT(FIXED(Q10*10000),2),"[dbnum2]0角0分;;"&amp;IF(ABS(Q10*10000)&gt;1%,"整",)),"零角",IF(ABS(Q10*10000)&lt;1,,"零")),"零分","整"),IF(O10="责令停产停业","停业整顿7日",""))</f>
        <v>罚款贰佰元整</v>
      </c>
      <c r="Q10" s="45">
        <v>0.02</v>
      </c>
      <c r="R10" s="46"/>
      <c r="S10" s="47"/>
      <c r="T10" s="48">
        <v>46007</v>
      </c>
      <c r="U10" s="47" t="s">
        <v>37</v>
      </c>
      <c r="V10" s="47"/>
      <c r="W10" s="47" t="s">
        <v>38</v>
      </c>
      <c r="X10" s="47" t="s">
        <v>39</v>
      </c>
      <c r="Y10" s="47"/>
      <c r="Z10" s="47" t="s">
        <v>38</v>
      </c>
      <c r="AA10" s="47" t="s">
        <v>39</v>
      </c>
    </row>
    <row r="11" s="5" customFormat="1" ht="72.95" customHeight="1" spans="1:27">
      <c r="A11" s="26" t="s">
        <v>61</v>
      </c>
      <c r="B11" s="26" t="s">
        <v>62</v>
      </c>
      <c r="C11" s="27"/>
      <c r="D11" s="27"/>
      <c r="E11" s="27"/>
      <c r="F11" s="27"/>
      <c r="G11" s="26"/>
      <c r="H11" s="26" t="s">
        <v>31</v>
      </c>
      <c r="I11" s="27"/>
      <c r="J11" s="27"/>
      <c r="K11" s="35" t="s">
        <v>63</v>
      </c>
      <c r="L11" s="36" t="s">
        <v>64</v>
      </c>
      <c r="M11" s="36" t="s">
        <v>65</v>
      </c>
      <c r="N11" s="36" t="s">
        <v>66</v>
      </c>
      <c r="O11" s="37" t="s">
        <v>36</v>
      </c>
      <c r="P11" s="38" t="str">
        <f t="shared" ref="P11:P15" si="2">IF(O11="罚款","罚款"&amp;SUBSTITUTE(SUBSTITUTE(IF(Q11*10000&gt;-0.4%,,"负")&amp;TEXT(INT(FIXED(ABS(Q11*10000))),"[dbnum2]G/通用格式元;;")&amp;TEXT(RIGHT(FIXED(Q11*10000),2),"[dbnum2]0角0分;;"&amp;IF(ABS(Q11*10000)&gt;1%,"整",)),"零角",IF(ABS(Q11*10000)&lt;1,,"零")),"零分","整"),IF(O11="责令停产停业","停业整顿7日",""))</f>
        <v>罚款贰仟肆佰元整</v>
      </c>
      <c r="Q11" s="45">
        <v>0.24</v>
      </c>
      <c r="R11" s="46"/>
      <c r="S11" s="47"/>
      <c r="T11" s="48">
        <v>46006</v>
      </c>
      <c r="U11" s="47" t="s">
        <v>37</v>
      </c>
      <c r="V11" s="47"/>
      <c r="W11" s="47" t="s">
        <v>38</v>
      </c>
      <c r="X11" s="47" t="s">
        <v>39</v>
      </c>
      <c r="Y11" s="47"/>
      <c r="Z11" s="47" t="s">
        <v>38</v>
      </c>
      <c r="AA11" s="47" t="s">
        <v>39</v>
      </c>
    </row>
    <row r="12" s="7" customFormat="1" ht="72.95" customHeight="1" spans="1:27">
      <c r="A12" s="26" t="s">
        <v>67</v>
      </c>
      <c r="B12" s="26" t="s">
        <v>68</v>
      </c>
      <c r="C12" s="27"/>
      <c r="D12" s="27"/>
      <c r="E12" s="27"/>
      <c r="F12" s="27"/>
      <c r="G12" s="26"/>
      <c r="H12" s="26" t="s">
        <v>31</v>
      </c>
      <c r="I12" s="27"/>
      <c r="J12" s="27"/>
      <c r="K12" s="35" t="s">
        <v>69</v>
      </c>
      <c r="L12" s="26" t="s">
        <v>70</v>
      </c>
      <c r="M12" s="36" t="s">
        <v>71</v>
      </c>
      <c r="N12" s="26" t="s">
        <v>72</v>
      </c>
      <c r="O12" s="37" t="s">
        <v>36</v>
      </c>
      <c r="P12" s="38" t="str">
        <f t="shared" si="2"/>
        <v>罚款壹仟贰佰伍拾元整</v>
      </c>
      <c r="Q12" s="45">
        <v>0.125</v>
      </c>
      <c r="R12" s="46"/>
      <c r="S12" s="47"/>
      <c r="T12" s="48">
        <v>46010</v>
      </c>
      <c r="U12" s="47" t="s">
        <v>37</v>
      </c>
      <c r="V12" s="47"/>
      <c r="W12" s="47" t="s">
        <v>38</v>
      </c>
      <c r="X12" s="47" t="s">
        <v>39</v>
      </c>
      <c r="Y12" s="47"/>
      <c r="Z12" s="47" t="s">
        <v>38</v>
      </c>
      <c r="AA12" s="47" t="s">
        <v>39</v>
      </c>
    </row>
    <row r="13" s="5" customFormat="1" ht="72.95" customHeight="1" spans="1:27">
      <c r="A13" s="26" t="s">
        <v>73</v>
      </c>
      <c r="B13" s="26" t="s">
        <v>74</v>
      </c>
      <c r="C13" s="27"/>
      <c r="D13" s="27"/>
      <c r="E13" s="27"/>
      <c r="F13" s="27"/>
      <c r="G13" s="26"/>
      <c r="H13" s="26" t="s">
        <v>31</v>
      </c>
      <c r="I13" s="27"/>
      <c r="J13" s="27"/>
      <c r="K13" s="35" t="s">
        <v>75</v>
      </c>
      <c r="L13" s="36" t="s">
        <v>76</v>
      </c>
      <c r="M13" s="36" t="s">
        <v>77</v>
      </c>
      <c r="N13" s="26" t="s">
        <v>78</v>
      </c>
      <c r="O13" s="37" t="s">
        <v>36</v>
      </c>
      <c r="P13" s="38" t="str">
        <f t="shared" si="2"/>
        <v>罚款肆仟元整</v>
      </c>
      <c r="Q13" s="45">
        <v>0.4</v>
      </c>
      <c r="R13" s="46"/>
      <c r="S13" s="47"/>
      <c r="T13" s="48">
        <v>46009</v>
      </c>
      <c r="U13" s="47" t="s">
        <v>37</v>
      </c>
      <c r="V13" s="47"/>
      <c r="W13" s="47" t="s">
        <v>38</v>
      </c>
      <c r="X13" s="47" t="s">
        <v>39</v>
      </c>
      <c r="Y13" s="47"/>
      <c r="Z13" s="47" t="s">
        <v>38</v>
      </c>
      <c r="AA13" s="47" t="s">
        <v>39</v>
      </c>
    </row>
    <row r="14" s="5" customFormat="1" ht="72.95" customHeight="1" spans="1:27">
      <c r="A14" s="26" t="s">
        <v>79</v>
      </c>
      <c r="B14" s="26" t="s">
        <v>80</v>
      </c>
      <c r="C14" s="27"/>
      <c r="D14" s="27"/>
      <c r="E14" s="27"/>
      <c r="F14" s="27"/>
      <c r="G14" s="26"/>
      <c r="H14" s="26" t="s">
        <v>31</v>
      </c>
      <c r="I14" s="27"/>
      <c r="J14" s="27"/>
      <c r="K14" s="35" t="s">
        <v>81</v>
      </c>
      <c r="L14" s="36" t="s">
        <v>70</v>
      </c>
      <c r="M14" s="36" t="s">
        <v>82</v>
      </c>
      <c r="N14" s="26" t="s">
        <v>83</v>
      </c>
      <c r="O14" s="37" t="s">
        <v>36</v>
      </c>
      <c r="P14" s="38" t="str">
        <f t="shared" si="2"/>
        <v>罚款壹仟贰佰伍拾元整</v>
      </c>
      <c r="Q14" s="45">
        <v>0.125</v>
      </c>
      <c r="R14" s="46"/>
      <c r="S14" s="47"/>
      <c r="T14" s="48">
        <v>46009</v>
      </c>
      <c r="U14" s="47" t="s">
        <v>37</v>
      </c>
      <c r="V14" s="47"/>
      <c r="W14" s="47" t="s">
        <v>38</v>
      </c>
      <c r="X14" s="47" t="s">
        <v>39</v>
      </c>
      <c r="Y14" s="47"/>
      <c r="Z14" s="47" t="s">
        <v>38</v>
      </c>
      <c r="AA14" s="47" t="s">
        <v>39</v>
      </c>
    </row>
    <row r="15" s="6" customFormat="1" ht="72.95" customHeight="1" spans="1:27">
      <c r="A15" s="26" t="s">
        <v>84</v>
      </c>
      <c r="B15" s="26" t="s">
        <v>85</v>
      </c>
      <c r="C15" s="27"/>
      <c r="D15" s="27"/>
      <c r="E15" s="27"/>
      <c r="F15" s="27"/>
      <c r="G15" s="26"/>
      <c r="H15" s="26" t="s">
        <v>31</v>
      </c>
      <c r="I15" s="27"/>
      <c r="J15" s="27"/>
      <c r="K15" s="35" t="s">
        <v>86</v>
      </c>
      <c r="L15" s="36" t="s">
        <v>87</v>
      </c>
      <c r="M15" s="36" t="s">
        <v>88</v>
      </c>
      <c r="N15" s="39" t="s">
        <v>89</v>
      </c>
      <c r="O15" s="26" t="s">
        <v>36</v>
      </c>
      <c r="P15" s="26" t="str">
        <f t="shared" si="2"/>
        <v>罚款壹仟贰佰伍拾元整</v>
      </c>
      <c r="Q15" s="45">
        <v>0.125</v>
      </c>
      <c r="R15" s="46"/>
      <c r="S15" s="47"/>
      <c r="T15" s="48">
        <v>46009</v>
      </c>
      <c r="U15" s="47" t="s">
        <v>37</v>
      </c>
      <c r="V15" s="47"/>
      <c r="W15" s="47" t="s">
        <v>38</v>
      </c>
      <c r="X15" s="47" t="s">
        <v>39</v>
      </c>
      <c r="Y15" s="47"/>
      <c r="Z15" s="47" t="s">
        <v>38</v>
      </c>
      <c r="AA15" s="47" t="s">
        <v>39</v>
      </c>
    </row>
    <row r="16" s="5" customFormat="1" ht="72.95" customHeight="1" spans="1:27">
      <c r="A16" s="26" t="s">
        <v>90</v>
      </c>
      <c r="B16" s="26" t="s">
        <v>91</v>
      </c>
      <c r="C16" s="27"/>
      <c r="D16" s="27"/>
      <c r="E16" s="27"/>
      <c r="F16" s="27"/>
      <c r="G16" s="26"/>
      <c r="H16" s="26" t="s">
        <v>31</v>
      </c>
      <c r="I16" s="27"/>
      <c r="J16" s="27"/>
      <c r="K16" s="35" t="s">
        <v>92</v>
      </c>
      <c r="L16" s="36" t="s">
        <v>76</v>
      </c>
      <c r="M16" s="36" t="s">
        <v>77</v>
      </c>
      <c r="N16" s="26" t="s">
        <v>78</v>
      </c>
      <c r="O16" s="37" t="s">
        <v>36</v>
      </c>
      <c r="P16" s="38" t="str">
        <f t="shared" ref="P16:P17" si="3">IF(O16="罚款","罚款"&amp;SUBSTITUTE(SUBSTITUTE(IF(Q16*10000&gt;-0.4%,,"负")&amp;TEXT(INT(FIXED(ABS(Q16*10000))),"[dbnum2]G/通用格式元;;")&amp;TEXT(RIGHT(FIXED(Q16*10000),2),"[dbnum2]0角0分;;"&amp;IF(ABS(Q16*10000)&gt;1%,"整",)),"零角",IF(ABS(Q16*10000)&lt;1,,"零")),"零分","整"),IF(O16="责令停产停业","停业整顿7日",""))</f>
        <v>罚款肆仟元整</v>
      </c>
      <c r="Q16" s="45">
        <v>0.4</v>
      </c>
      <c r="R16" s="46"/>
      <c r="S16" s="47"/>
      <c r="T16" s="48">
        <v>46006</v>
      </c>
      <c r="U16" s="47" t="s">
        <v>37</v>
      </c>
      <c r="V16" s="47"/>
      <c r="W16" s="47" t="s">
        <v>38</v>
      </c>
      <c r="X16" s="47" t="s">
        <v>39</v>
      </c>
      <c r="Y16" s="47"/>
      <c r="Z16" s="47" t="s">
        <v>38</v>
      </c>
      <c r="AA16" s="47" t="s">
        <v>39</v>
      </c>
    </row>
    <row r="17" s="5" customFormat="1" ht="72.95" customHeight="1" spans="1:27">
      <c r="A17" s="26" t="s">
        <v>93</v>
      </c>
      <c r="B17" s="26" t="s">
        <v>94</v>
      </c>
      <c r="C17" s="27"/>
      <c r="D17" s="27"/>
      <c r="E17" s="27"/>
      <c r="F17" s="27"/>
      <c r="G17" s="26"/>
      <c r="H17" s="26" t="s">
        <v>31</v>
      </c>
      <c r="I17" s="27"/>
      <c r="J17" s="27"/>
      <c r="K17" s="35" t="s">
        <v>95</v>
      </c>
      <c r="L17" s="36" t="s">
        <v>96</v>
      </c>
      <c r="M17" s="36" t="s">
        <v>97</v>
      </c>
      <c r="N17" s="26" t="s">
        <v>98</v>
      </c>
      <c r="O17" s="37" t="s">
        <v>36</v>
      </c>
      <c r="P17" s="38" t="str">
        <f t="shared" si="3"/>
        <v>罚款伍仟元整</v>
      </c>
      <c r="Q17" s="45">
        <v>0.5</v>
      </c>
      <c r="R17" s="46"/>
      <c r="S17" s="47"/>
      <c r="T17" s="48">
        <v>46006</v>
      </c>
      <c r="U17" s="47" t="s">
        <v>37</v>
      </c>
      <c r="V17" s="47"/>
      <c r="W17" s="47" t="s">
        <v>38</v>
      </c>
      <c r="X17" s="47" t="s">
        <v>39</v>
      </c>
      <c r="Y17" s="47"/>
      <c r="Z17" s="47" t="s">
        <v>38</v>
      </c>
      <c r="AA17" s="47" t="s">
        <v>39</v>
      </c>
    </row>
    <row r="18" s="8" customFormat="1" spans="1:27">
      <c r="A18" s="28"/>
      <c r="B18" s="28"/>
      <c r="C18" s="29"/>
      <c r="D18" s="29"/>
      <c r="E18" s="29"/>
      <c r="F18" s="29"/>
      <c r="G18" s="28"/>
      <c r="H18" s="30"/>
      <c r="I18" s="29"/>
      <c r="J18" s="29"/>
      <c r="K18" s="28"/>
      <c r="L18" s="29"/>
      <c r="M18" s="40"/>
      <c r="N18" s="29"/>
      <c r="O18" s="29"/>
      <c r="P18" s="41"/>
      <c r="Q18" s="49"/>
      <c r="R18" s="50"/>
      <c r="S18" s="28"/>
      <c r="T18" s="51"/>
      <c r="U18" s="52" t="str">
        <f t="shared" ref="U18:U30" si="4">IF(ISBLANK(T18),"",EDATE(T18,12))</f>
        <v/>
      </c>
      <c r="V18" s="52" t="str">
        <f t="shared" ref="V18:V30" si="5">IF(ISBLANK(T18),"",EDATE(T18,12))</f>
        <v/>
      </c>
      <c r="W18" s="29"/>
      <c r="X18" s="29"/>
      <c r="Y18" s="29"/>
      <c r="Z18" s="29"/>
      <c r="AA18" s="29"/>
    </row>
    <row r="19" s="8" customFormat="1" spans="1:27">
      <c r="A19" s="28"/>
      <c r="B19" s="28"/>
      <c r="C19" s="29"/>
      <c r="D19" s="29"/>
      <c r="E19" s="29"/>
      <c r="F19" s="29"/>
      <c r="G19" s="28"/>
      <c r="H19" s="30"/>
      <c r="I19" s="29"/>
      <c r="J19" s="29"/>
      <c r="K19" s="28"/>
      <c r="L19" s="29"/>
      <c r="M19" s="40"/>
      <c r="N19" s="29"/>
      <c r="O19" s="29"/>
      <c r="P19" s="41"/>
      <c r="Q19" s="49"/>
      <c r="R19" s="50"/>
      <c r="S19" s="28"/>
      <c r="T19" s="51"/>
      <c r="U19" s="52" t="str">
        <f t="shared" si="4"/>
        <v/>
      </c>
      <c r="V19" s="52" t="str">
        <f t="shared" si="5"/>
        <v/>
      </c>
      <c r="W19" s="29"/>
      <c r="X19" s="29"/>
      <c r="Y19" s="29"/>
      <c r="Z19" s="29"/>
      <c r="AA19" s="29"/>
    </row>
    <row r="20" s="8" customFormat="1" spans="1:27">
      <c r="A20" s="28"/>
      <c r="B20" s="28"/>
      <c r="C20" s="29"/>
      <c r="D20" s="29"/>
      <c r="E20" s="29"/>
      <c r="F20" s="29"/>
      <c r="G20" s="28"/>
      <c r="H20" s="30"/>
      <c r="I20" s="29"/>
      <c r="J20" s="29"/>
      <c r="K20" s="28"/>
      <c r="L20" s="29"/>
      <c r="M20" s="40"/>
      <c r="N20" s="29"/>
      <c r="O20" s="29"/>
      <c r="P20" s="41"/>
      <c r="Q20" s="49"/>
      <c r="R20" s="50"/>
      <c r="S20" s="28"/>
      <c r="T20" s="51"/>
      <c r="U20" s="52" t="str">
        <f t="shared" si="4"/>
        <v/>
      </c>
      <c r="V20" s="52" t="str">
        <f t="shared" si="5"/>
        <v/>
      </c>
      <c r="W20" s="29"/>
      <c r="X20" s="29"/>
      <c r="Y20" s="29"/>
      <c r="Z20" s="29"/>
      <c r="AA20" s="29"/>
    </row>
    <row r="21" s="8" customFormat="1" spans="1:27">
      <c r="A21" s="28"/>
      <c r="B21" s="28"/>
      <c r="C21" s="29"/>
      <c r="D21" s="29"/>
      <c r="E21" s="29"/>
      <c r="F21" s="29"/>
      <c r="G21" s="28"/>
      <c r="H21" s="30"/>
      <c r="I21" s="29"/>
      <c r="J21" s="29"/>
      <c r="K21" s="28"/>
      <c r="L21" s="29"/>
      <c r="M21" s="40"/>
      <c r="N21" s="29"/>
      <c r="O21" s="29"/>
      <c r="P21" s="41"/>
      <c r="Q21" s="49"/>
      <c r="R21" s="50"/>
      <c r="S21" s="28"/>
      <c r="T21" s="51"/>
      <c r="U21" s="52" t="str">
        <f t="shared" si="4"/>
        <v/>
      </c>
      <c r="V21" s="52" t="str">
        <f t="shared" si="5"/>
        <v/>
      </c>
      <c r="W21" s="29"/>
      <c r="X21" s="29"/>
      <c r="Y21" s="29"/>
      <c r="Z21" s="29"/>
      <c r="AA21" s="29"/>
    </row>
    <row r="22" s="8" customFormat="1" spans="1:27">
      <c r="A22" s="28"/>
      <c r="B22" s="28"/>
      <c r="C22" s="29"/>
      <c r="D22" s="29"/>
      <c r="E22" s="29"/>
      <c r="F22" s="29"/>
      <c r="G22" s="28"/>
      <c r="H22" s="30"/>
      <c r="I22" s="29"/>
      <c r="J22" s="29"/>
      <c r="K22" s="28"/>
      <c r="L22" s="29"/>
      <c r="M22" s="40"/>
      <c r="N22" s="29"/>
      <c r="O22" s="29"/>
      <c r="P22" s="41"/>
      <c r="Q22" s="49"/>
      <c r="R22" s="50"/>
      <c r="S22" s="28"/>
      <c r="T22" s="51"/>
      <c r="U22" s="52" t="str">
        <f t="shared" si="4"/>
        <v/>
      </c>
      <c r="V22" s="52" t="str">
        <f t="shared" si="5"/>
        <v/>
      </c>
      <c r="W22" s="29"/>
      <c r="X22" s="29"/>
      <c r="Y22" s="29"/>
      <c r="Z22" s="29"/>
      <c r="AA22" s="29"/>
    </row>
    <row r="23" s="8" customFormat="1" spans="1:27">
      <c r="A23" s="28"/>
      <c r="B23" s="28"/>
      <c r="C23" s="29"/>
      <c r="D23" s="29"/>
      <c r="E23" s="29"/>
      <c r="F23" s="29"/>
      <c r="G23" s="28"/>
      <c r="H23" s="30"/>
      <c r="I23" s="29"/>
      <c r="J23" s="29"/>
      <c r="K23" s="28"/>
      <c r="L23" s="29"/>
      <c r="M23" s="40"/>
      <c r="N23" s="29"/>
      <c r="O23" s="29"/>
      <c r="P23" s="41"/>
      <c r="Q23" s="49"/>
      <c r="R23" s="50"/>
      <c r="S23" s="28"/>
      <c r="T23" s="51"/>
      <c r="U23" s="52" t="str">
        <f t="shared" si="4"/>
        <v/>
      </c>
      <c r="V23" s="52" t="str">
        <f t="shared" si="5"/>
        <v/>
      </c>
      <c r="W23" s="29"/>
      <c r="X23" s="29"/>
      <c r="Y23" s="29"/>
      <c r="Z23" s="29"/>
      <c r="AA23" s="29"/>
    </row>
    <row r="24" spans="21:22">
      <c r="U24" s="53" t="str">
        <f t="shared" si="4"/>
        <v/>
      </c>
      <c r="V24" s="53" t="str">
        <f t="shared" si="5"/>
        <v/>
      </c>
    </row>
    <row r="25" spans="21:22">
      <c r="U25" s="53" t="str">
        <f t="shared" si="4"/>
        <v/>
      </c>
      <c r="V25" s="53" t="str">
        <f t="shared" si="5"/>
        <v/>
      </c>
    </row>
    <row r="26" spans="21:22">
      <c r="U26" s="53" t="str">
        <f t="shared" si="4"/>
        <v/>
      </c>
      <c r="V26" s="53" t="str">
        <f t="shared" si="5"/>
        <v/>
      </c>
    </row>
    <row r="27" spans="21:22">
      <c r="U27" s="53" t="str">
        <f t="shared" si="4"/>
        <v/>
      </c>
      <c r="V27" s="53" t="str">
        <f t="shared" si="5"/>
        <v/>
      </c>
    </row>
    <row r="28" spans="21:22">
      <c r="U28" s="53" t="str">
        <f t="shared" si="4"/>
        <v/>
      </c>
      <c r="V28" s="53" t="str">
        <f t="shared" si="5"/>
        <v/>
      </c>
    </row>
    <row r="29" spans="21:22">
      <c r="U29" s="53" t="str">
        <f t="shared" si="4"/>
        <v/>
      </c>
      <c r="V29" s="53" t="str">
        <f t="shared" si="5"/>
        <v/>
      </c>
    </row>
    <row r="30" spans="21:22">
      <c r="U30" s="53" t="str">
        <f t="shared" si="4"/>
        <v/>
      </c>
      <c r="V30" s="53" t="str">
        <f t="shared" si="5"/>
        <v/>
      </c>
    </row>
    <row r="31" spans="21:22">
      <c r="U31" s="53" t="str">
        <f t="shared" ref="U31:U33" si="6">IF(ISBLANK(T31),"",EDATE(T31,12))</f>
        <v/>
      </c>
      <c r="V31" s="53" t="str">
        <f t="shared" ref="V31:V33" si="7">IF(ISBLANK(T31),"",EDATE(T31,12))</f>
        <v/>
      </c>
    </row>
    <row r="32" spans="21:22">
      <c r="U32" s="53" t="str">
        <f t="shared" si="6"/>
        <v/>
      </c>
      <c r="V32" s="53" t="str">
        <f t="shared" si="7"/>
        <v/>
      </c>
    </row>
    <row r="33" spans="21:22">
      <c r="U33" s="53" t="str">
        <f t="shared" si="6"/>
        <v/>
      </c>
      <c r="V33" s="53" t="str">
        <f t="shared" si="7"/>
        <v/>
      </c>
    </row>
    <row r="1047268" spans="1:27">
      <c r="A1047268" s="54"/>
      <c r="B1047268" s="54"/>
      <c r="C1047268" s="17"/>
      <c r="D1047268" s="17"/>
      <c r="E1047268" s="17"/>
      <c r="F1047268" s="17"/>
      <c r="G1047268" s="54"/>
      <c r="H1047268" s="55"/>
      <c r="I1047268" s="17"/>
      <c r="J1047268" s="17"/>
      <c r="K1047268" s="54"/>
      <c r="L1047268" s="17"/>
      <c r="M1047268" s="54"/>
      <c r="N1047268" s="17"/>
      <c r="O1047268" s="10" t="s">
        <v>99</v>
      </c>
      <c r="P1047268" s="17"/>
      <c r="Q1047268" s="17"/>
      <c r="R1047268" s="54"/>
      <c r="S1047268" s="54"/>
      <c r="W1047268" s="17"/>
      <c r="X1047268" s="17"/>
      <c r="Y1047268" s="17"/>
      <c r="Z1047268" s="17"/>
      <c r="AA1047268" s="17"/>
    </row>
  </sheetData>
  <autoFilter ref="A3:AA33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100</v>
      </c>
    </row>
    <row r="2" ht="18.6" customHeight="1" spans="1:1">
      <c r="A2" s="1" t="s">
        <v>101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2025-12-23T02:23:32Z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829E893B46764F12BAB593605C149463</vt:lpwstr>
  </property>
  <property fmtid="{D5CDD505-2E9C-101B-9397-08002B2CF9AE}" pid="4" name="CalculationRule">
    <vt:i4>0</vt:i4>
  </property>
</Properties>
</file>