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sheet1!$A$3:$AA$24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<sst xmlns="http://schemas.openxmlformats.org/spreadsheetml/2006/main" count="177" uniqueCount="90">
  <si>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</si>
  <si>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</si>
  <si>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</si>
  <si>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</si>
  <si>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</si>
  <si>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</si>
  <si>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</si>
  <si>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</si>
  <si>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</si>
  <si>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  <scheme val="minor"/>
      </rPr>
      <t>法定代表人</t>
    </r>
    <r>
      <rPr>
        <sz val="12"/>
        <color indexed="10"/>
        <rFont val="宋体"/>
        <charset val="134"/>
        <scheme val="minor"/>
      </rPr>
      <t>*</t>
    </r>
  </si>
  <si>
    <t>法定代表人证件类型</t>
  </si>
  <si>
    <t>法定代表人证件号码</t>
  </si>
  <si>
    <r>
      <rPr>
        <sz val="12"/>
        <color rgb="FF000000"/>
        <rFont val="宋体"/>
        <charset val="134"/>
      </rPr>
      <t>行政处罚决定书文号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</si>
  <si>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</si>
  <si>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</si>
  <si>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</si>
  <si>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</si>
  <si>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</si>
  <si>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</si>
  <si>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</si>
  <si>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</si>
  <si>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</si>
  <si>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</si>
  <si>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</si>
  <si>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</si>
  <si>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</si>
  <si>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</si>
  <si>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</si>
  <si>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</si>
  <si>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北京鸿泰汽车维修有限公司</t>
  </si>
  <si>
    <t>91110112MADR92QM5M</t>
  </si>
  <si>
    <t>***</t>
  </si>
  <si>
    <t>京交【通】〔2026〕第0703-000223号</t>
  </si>
  <si>
    <t>《北京市道路运输条例》第十三条第九项</t>
  </si>
  <si>
    <t>未按照规定报送相关信息</t>
  </si>
  <si>
    <t>《北京市道路运输条例》第五十七条第四项、《北京市交通运输行政处罚裁量基准》编号为C19136C014</t>
  </si>
  <si>
    <t>罚款</t>
  </si>
  <si>
    <t>2099/12/31</t>
  </si>
  <si>
    <t>北京市通州区交通委员会</t>
  </si>
  <si>
    <t>11110112400961265K</t>
  </si>
  <si>
    <t>京交【通】〔2026〕第0703-000222号</t>
  </si>
  <si>
    <t>北京成伟市政工程有限公司</t>
  </si>
  <si>
    <t>91110228335428498Y</t>
  </si>
  <si>
    <t>京交【通】〔2026〕第0703-000197号</t>
  </si>
  <si>
    <t>《中华人民共和国道路运输条例》第二十六条第二款</t>
  </si>
  <si>
    <t>没有采取必要措施防止货物脱落、扬撒</t>
  </si>
  <si>
    <t>《中华人民共和国道路运输条例》第六十八条第二款《北京市交通运输行政处罚裁量基准》编号为C19169A011</t>
  </si>
  <si>
    <t>北京昌晟隆祥商贸有限公司</t>
  </si>
  <si>
    <t>91110228MA01MWNM1K</t>
  </si>
  <si>
    <t>京交【通】〔2026〕第0703-000194号</t>
  </si>
  <si>
    <t>北京市密云区华城货物运输有限公司</t>
  </si>
  <si>
    <t>91110118MADHG8Y019</t>
  </si>
  <si>
    <t>京交【通】〔2025〕第0703-074410号</t>
  </si>
  <si>
    <t>《道路货物运输及站场管理规定》第六十三条第一款</t>
  </si>
  <si>
    <t>取得道路货物运输经营许可的货运经营者使用无《道路运输证》的车辆参加普通货物运输</t>
  </si>
  <si>
    <t>《道路货物运输及站场管理规定》第六十三条第一款、《北京市交通运输行政处罚裁量基准》编号为C19218B011</t>
  </si>
  <si>
    <t>路德思汽车销售服务（北京）有限公司通州梨园分公司</t>
  </si>
  <si>
    <t>91110112MACKW4UX3L</t>
  </si>
  <si>
    <t>京交【通】〔2025〕第0703-074358号</t>
  </si>
  <si>
    <t>北京平安逸行科技有限公司</t>
  </si>
  <si>
    <t>91110114MAC8L9G156</t>
  </si>
  <si>
    <t>京交【通】〔2025〕第0703-073864号</t>
  </si>
  <si>
    <t>《小微型客车租赁经营服务管理办法》第七条第一款</t>
  </si>
  <si>
    <t>未按照规定办理备案</t>
  </si>
  <si>
    <t>《小微型客车租赁经营服务管理办法》第二十五条第一款第一项、《北京市交通运输行政处罚裁量基准》编号为C19598A010</t>
  </si>
  <si>
    <t>北京三金保洁服务有限公司</t>
  </si>
  <si>
    <t>911101133066055635</t>
  </si>
  <si>
    <t>京交【通】〔2025〕第0703-070886号</t>
  </si>
  <si>
    <t>《中华人民共和国道路运输条例》第三十条</t>
  </si>
  <si>
    <t>擅自改装已取得《道路运输证》的车辆</t>
  </si>
  <si>
    <t>《中华人民共和国道路运输条例》第六十九条第二款、《北京市交通运输行政处罚裁量基准》编号为C19154B022</t>
  </si>
  <si>
    <t>北京跃锟供应链管理服务有限公司</t>
  </si>
  <si>
    <t>91110112MA01T3266Q</t>
  </si>
  <si>
    <t>京交【通】〔2025〕第0703-069115号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</si>
  <si>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</si>
  <si>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</si>
  <si>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《公路安全保护条例》第六十六条、《北京市交通运输行政处罚裁量基准》编号为C19168A011</t>
  </si>
  <si>
    <t>责令停产停业</t>
  </si>
  <si>
    <t>停业整顿伍日</t>
  </si>
  <si>
    <t>北京运通发能源中心</t>
  </si>
  <si>
    <t>911101127177335863</t>
  </si>
  <si>
    <t>京交【通】〔2025〕第0703-065143号</t>
  </si>
  <si>
    <t>《中华人民共和国安全生产法》第二十五条</t>
  </si>
  <si>
    <t>未履行《中华人民共和国安全生产法》规定的安全生产管理职责</t>
  </si>
  <si>
    <t>《中华人民共和国安全生产法》第九十六条、《北京市交通运输行政处罚裁量基准》编号为C19693A010</t>
  </si>
  <si>
    <t>北京大海建华建筑工程有限公司</t>
  </si>
  <si>
    <t>91110116MA01QD953Q</t>
  </si>
  <si>
    <t>京交【通】〔2025〕第0703-059796号</t>
  </si>
  <si>
    <t xml:space="preserve"> 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</si>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</sst>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[DBNum2][$-804]General"/>
    <numFmt numFmtId="178" formatCode="0.00_ "/>
    <numFmt numFmtId="179" formatCode="0.000000_ "/>
  </numFmts>
  <fonts count="43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indexed="10"/>
      <name val="宋体"/>
      <charset val="134"/>
    </font>
    <font>
      <sz val="12"/>
      <color indexed="10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1"/>
      <color indexed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0000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6017334513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7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177" fontId="17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9" fillId="6" borderId="4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0" borderId="5" applyNumberFormat="0" applyFont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177" fontId="26" fillId="0" borderId="0"/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177" fontId="3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2" fillId="15" borderId="8" applyNumberFormat="0" applyAlignment="0" applyProtection="0">
      <alignment vertical="center"/>
    </xf>
    <xf numFmtId="0" fontId="33" fillId="15" borderId="4" applyNumberFormat="0" applyAlignment="0" applyProtection="0">
      <alignment vertical="center"/>
    </xf>
    <xf numFmtId="0" fontId="34" fillId="16" borderId="9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177" fontId="37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177" fontId="40" fillId="0" borderId="0"/>
    <xf numFmtId="0" fontId="21" fillId="27" borderId="0" applyNumberFormat="0" applyBorder="0" applyAlignment="0" applyProtection="0">
      <alignment vertical="center"/>
    </xf>
    <xf numFmtId="177" fontId="3" fillId="0" borderId="0">
      <alignment vertical="center"/>
    </xf>
    <xf numFmtId="0" fontId="21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177" fontId="0" fillId="0" borderId="0"/>
    <xf numFmtId="0" fontId="21" fillId="31" borderId="0" applyNumberFormat="0" applyBorder="0" applyAlignment="0" applyProtection="0">
      <alignment vertical="center"/>
    </xf>
    <xf numFmtId="177" fontId="3" fillId="0" borderId="0"/>
    <xf numFmtId="0" fontId="18" fillId="32" borderId="0" applyNumberFormat="0" applyBorder="0" applyAlignment="0" applyProtection="0">
      <alignment vertical="center"/>
    </xf>
    <xf numFmtId="177" fontId="41" fillId="8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177" fontId="17" fillId="0" borderId="0"/>
    <xf numFmtId="0" fontId="18" fillId="35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177" fontId="42" fillId="37" borderId="0" applyNumberFormat="0" applyBorder="0" applyAlignment="0" applyProtection="0">
      <alignment vertical="center"/>
    </xf>
    <xf numFmtId="177" fontId="40" fillId="0" borderId="0">
      <alignment vertical="center"/>
    </xf>
    <xf numFmtId="177" fontId="0" fillId="0" borderId="0">
      <alignment vertical="center"/>
    </xf>
  </cellStyleXfs>
  <cellXfs count="66">
    <xf numFmtId="177" fontId="0" fillId="0" borderId="0" xfId="0" applyAlignment="1"/>
    <xf numFmtId="177" fontId="1" fillId="2" borderId="1" xfId="0" applyFont="1" applyFill="1" applyBorder="1" applyAlignment="1">
      <alignment horizontal="center" vertical="center" wrapText="1"/>
    </xf>
    <xf numFmtId="177" fontId="2" fillId="0" borderId="0" xfId="0" applyFont="1" applyAlignment="1"/>
    <xf numFmtId="177" fontId="3" fillId="0" borderId="0" xfId="0" applyFont="1" applyFill="1" applyBorder="1" applyAlignment="1">
      <alignment horizontal="center" vertical="center" wrapText="1"/>
    </xf>
    <xf numFmtId="177" fontId="3" fillId="3" borderId="0" xfId="0" applyFont="1" applyFill="1" applyBorder="1" applyAlignment="1">
      <alignment horizontal="center" vertical="center" wrapText="1"/>
    </xf>
    <xf numFmtId="177" fontId="4" fillId="3" borderId="0" xfId="0" applyFont="1" applyFill="1" applyBorder="1" applyAlignment="1">
      <alignment horizontal="center" wrapText="1"/>
    </xf>
    <xf numFmtId="49" fontId="4" fillId="3" borderId="0" xfId="61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49" fontId="5" fillId="3" borderId="0" xfId="0" applyNumberFormat="1" applyFont="1" applyFill="1" applyBorder="1" applyAlignment="1">
      <alignment horizontal="center" wrapText="1"/>
    </xf>
    <xf numFmtId="49" fontId="6" fillId="3" borderId="0" xfId="0" applyNumberFormat="1" applyFont="1" applyFill="1" applyBorder="1" applyAlignment="1">
      <alignment horizontal="center" wrapText="1"/>
    </xf>
    <xf numFmtId="178" fontId="3" fillId="0" borderId="0" xfId="0" applyNumberFormat="1" applyFont="1" applyBorder="1" applyAlignment="1">
      <alignment horizontal="center" wrapText="1"/>
    </xf>
    <xf numFmtId="179" fontId="3" fillId="0" borderId="0" xfId="0" applyNumberFormat="1" applyFont="1" applyFill="1" applyBorder="1" applyAlignment="1">
      <alignment horizontal="center" wrapText="1"/>
    </xf>
    <xf numFmtId="179" fontId="3" fillId="3" borderId="0" xfId="0" applyNumberFormat="1" applyFont="1" applyFill="1" applyBorder="1" applyAlignment="1">
      <alignment horizontal="center" wrapText="1"/>
    </xf>
    <xf numFmtId="176" fontId="3" fillId="3" borderId="0" xfId="0" applyNumberFormat="1" applyFont="1" applyFill="1" applyBorder="1" applyAlignment="1">
      <alignment horizontal="center" vertical="center" wrapText="1"/>
    </xf>
    <xf numFmtId="177" fontId="3" fillId="0" borderId="0" xfId="0" applyFont="1" applyBorder="1" applyAlignment="1">
      <alignment horizontal="center" wrapText="1"/>
    </xf>
    <xf numFmtId="177" fontId="7" fillId="3" borderId="1" xfId="0" applyFont="1" applyFill="1" applyBorder="1" applyAlignment="1">
      <alignment horizontal="center" vertical="center" wrapText="1"/>
    </xf>
    <xf numFmtId="177" fontId="7" fillId="0" borderId="1" xfId="0" applyFont="1" applyFill="1" applyBorder="1" applyAlignment="1">
      <alignment horizontal="center" vertical="center" wrapText="1"/>
    </xf>
    <xf numFmtId="177" fontId="8" fillId="3" borderId="1" xfId="0" applyFont="1" applyFill="1" applyBorder="1" applyAlignment="1">
      <alignment horizontal="center" vertical="center" wrapText="1"/>
    </xf>
    <xf numFmtId="177" fontId="9" fillId="3" borderId="1" xfId="0" applyFont="1" applyFill="1" applyBorder="1" applyAlignment="1">
      <alignment horizontal="center" vertical="center" wrapText="1"/>
    </xf>
    <xf numFmtId="177" fontId="9" fillId="0" borderId="1" xfId="0" applyFont="1" applyFill="1" applyBorder="1" applyAlignment="1">
      <alignment horizontal="center" vertical="center" wrapText="1"/>
    </xf>
    <xf numFmtId="177" fontId="10" fillId="3" borderId="1" xfId="0" applyFont="1" applyFill="1" applyBorder="1" applyAlignment="1">
      <alignment horizontal="center" vertical="center" wrapText="1"/>
    </xf>
    <xf numFmtId="177" fontId="11" fillId="3" borderId="1" xfId="0" applyFont="1" applyFill="1" applyBorder="1" applyAlignment="1">
      <alignment horizontal="center" vertical="center" wrapText="1"/>
    </xf>
    <xf numFmtId="177" fontId="12" fillId="3" borderId="1" xfId="0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/>
    </xf>
    <xf numFmtId="49" fontId="14" fillId="4" borderId="1" xfId="61" applyNumberFormat="1" applyFont="1" applyFill="1" applyBorder="1" applyAlignment="1">
      <alignment horizontal="center" vertical="center" wrapText="1"/>
    </xf>
    <xf numFmtId="49" fontId="14" fillId="3" borderId="1" xfId="61" applyNumberFormat="1" applyFont="1" applyFill="1" applyBorder="1" applyAlignment="1">
      <alignment horizontal="center" vertical="center" wrapText="1"/>
    </xf>
    <xf numFmtId="177" fontId="15" fillId="3" borderId="1" xfId="0" applyFont="1" applyFill="1" applyBorder="1" applyAlignment="1">
      <alignment horizontal="center" vertical="center"/>
    </xf>
    <xf numFmtId="0" fontId="13" fillId="3" borderId="2" xfId="0" applyNumberFormat="1" applyFont="1" applyFill="1" applyBorder="1" applyAlignment="1">
      <alignment horizontal="center" vertical="center" wrapText="1"/>
    </xf>
    <xf numFmtId="0" fontId="13" fillId="3" borderId="2" xfId="0" applyNumberFormat="1" applyFont="1" applyFill="1" applyBorder="1" applyAlignment="1">
      <alignment horizontal="center" vertical="center"/>
    </xf>
    <xf numFmtId="49" fontId="14" fillId="4" borderId="2" xfId="61" applyNumberFormat="1" applyFont="1" applyFill="1" applyBorder="1" applyAlignment="1">
      <alignment horizontal="center" vertical="center" wrapText="1"/>
    </xf>
    <xf numFmtId="49" fontId="14" fillId="3" borderId="2" xfId="61" applyNumberFormat="1" applyFont="1" applyFill="1" applyBorder="1" applyAlignment="1">
      <alignment horizontal="center" vertical="center" wrapText="1"/>
    </xf>
    <xf numFmtId="0" fontId="13" fillId="3" borderId="3" xfId="0" applyNumberFormat="1" applyFont="1" applyFill="1" applyBorder="1" applyAlignment="1">
      <alignment horizontal="center" vertical="center" wrapText="1"/>
    </xf>
    <xf numFmtId="0" fontId="13" fillId="3" borderId="3" xfId="0" applyNumberFormat="1" applyFont="1" applyFill="1" applyBorder="1" applyAlignment="1">
      <alignment horizontal="center" vertical="center"/>
    </xf>
    <xf numFmtId="49" fontId="14" fillId="4" borderId="3" xfId="61" applyNumberFormat="1" applyFont="1" applyFill="1" applyBorder="1" applyAlignment="1">
      <alignment horizontal="center" vertical="center" wrapText="1"/>
    </xf>
    <xf numFmtId="49" fontId="14" fillId="3" borderId="3" xfId="61" applyNumberFormat="1" applyFont="1" applyFill="1" applyBorder="1" applyAlignment="1">
      <alignment horizontal="center" vertical="center" wrapText="1"/>
    </xf>
    <xf numFmtId="177" fontId="6" fillId="3" borderId="1" xfId="0" applyFont="1" applyFill="1" applyBorder="1" applyAlignment="1">
      <alignment horizontal="center" vertical="center" wrapText="1"/>
    </xf>
    <xf numFmtId="177" fontId="16" fillId="3" borderId="1" xfId="0" applyFont="1" applyFill="1" applyBorder="1" applyAlignment="1">
      <alignment horizontal="center" vertical="center" wrapText="1"/>
    </xf>
    <xf numFmtId="177" fontId="15" fillId="3" borderId="1" xfId="0" applyFont="1" applyFill="1" applyBorder="1" applyAlignment="1">
      <alignment horizontal="center" vertical="center" wrapText="1"/>
    </xf>
    <xf numFmtId="49" fontId="15" fillId="0" borderId="1" xfId="61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178" fontId="14" fillId="3" borderId="1" xfId="0" applyNumberFormat="1" applyFont="1" applyFill="1" applyBorder="1" applyAlignment="1">
      <alignment horizontal="center" vertical="center" wrapText="1"/>
    </xf>
    <xf numFmtId="49" fontId="14" fillId="3" borderId="2" xfId="0" applyNumberFormat="1" applyFont="1" applyFill="1" applyBorder="1" applyAlignment="1">
      <alignment horizontal="center" vertical="center" wrapText="1"/>
    </xf>
    <xf numFmtId="178" fontId="14" fillId="3" borderId="2" xfId="0" applyNumberFormat="1" applyFont="1" applyFill="1" applyBorder="1" applyAlignment="1">
      <alignment horizontal="center" vertical="center" wrapText="1"/>
    </xf>
    <xf numFmtId="49" fontId="14" fillId="3" borderId="3" xfId="0" applyNumberFormat="1" applyFont="1" applyFill="1" applyBorder="1" applyAlignment="1">
      <alignment horizontal="center" vertical="center" wrapText="1"/>
    </xf>
    <xf numFmtId="178" fontId="14" fillId="3" borderId="3" xfId="0" applyNumberFormat="1" applyFont="1" applyFill="1" applyBorder="1" applyAlignment="1">
      <alignment horizontal="center" vertical="center" wrapText="1"/>
    </xf>
    <xf numFmtId="49" fontId="3" fillId="3" borderId="1" xfId="61" applyNumberFormat="1" applyFont="1" applyFill="1" applyBorder="1" applyAlignment="1">
      <alignment horizontal="center" vertical="center" wrapText="1"/>
    </xf>
    <xf numFmtId="176" fontId="7" fillId="3" borderId="1" xfId="0" applyNumberFormat="1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 wrapText="1"/>
    </xf>
    <xf numFmtId="176" fontId="11" fillId="3" borderId="1" xfId="0" applyNumberFormat="1" applyFont="1" applyFill="1" applyBorder="1" applyAlignment="1">
      <alignment horizontal="center" vertical="center" wrapText="1"/>
    </xf>
    <xf numFmtId="179" fontId="14" fillId="3" borderId="1" xfId="0" applyNumberFormat="1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vertical="center"/>
    </xf>
    <xf numFmtId="176" fontId="13" fillId="3" borderId="1" xfId="0" applyNumberFormat="1" applyFont="1" applyFill="1" applyBorder="1" applyAlignment="1">
      <alignment horizontal="center" vertical="center" wrapText="1"/>
    </xf>
    <xf numFmtId="179" fontId="14" fillId="3" borderId="2" xfId="0" applyNumberFormat="1" applyFont="1" applyFill="1" applyBorder="1" applyAlignment="1">
      <alignment horizontal="center" vertical="center" wrapText="1"/>
    </xf>
    <xf numFmtId="0" fontId="13" fillId="3" borderId="2" xfId="0" applyNumberFormat="1" applyFont="1" applyFill="1" applyBorder="1" applyAlignment="1">
      <alignment vertical="center"/>
    </xf>
    <xf numFmtId="49" fontId="3" fillId="3" borderId="2" xfId="61" applyNumberFormat="1" applyFont="1" applyFill="1" applyBorder="1" applyAlignment="1">
      <alignment horizontal="center" vertical="center" wrapText="1"/>
    </xf>
    <xf numFmtId="176" fontId="13" fillId="3" borderId="2" xfId="0" applyNumberFormat="1" applyFont="1" applyFill="1" applyBorder="1" applyAlignment="1">
      <alignment horizontal="center" vertical="center" wrapText="1"/>
    </xf>
    <xf numFmtId="179" fontId="14" fillId="3" borderId="3" xfId="0" applyNumberFormat="1" applyFont="1" applyFill="1" applyBorder="1" applyAlignment="1">
      <alignment horizontal="center" vertical="center" wrapText="1"/>
    </xf>
    <xf numFmtId="0" fontId="13" fillId="3" borderId="3" xfId="0" applyNumberFormat="1" applyFont="1" applyFill="1" applyBorder="1" applyAlignment="1">
      <alignment vertical="center"/>
    </xf>
    <xf numFmtId="49" fontId="3" fillId="3" borderId="3" xfId="61" applyNumberFormat="1" applyFont="1" applyFill="1" applyBorder="1" applyAlignment="1">
      <alignment horizontal="center" vertical="center" wrapText="1"/>
    </xf>
    <xf numFmtId="176" fontId="13" fillId="3" borderId="3" xfId="0" applyNumberFormat="1" applyFont="1" applyFill="1" applyBorder="1" applyAlignment="1">
      <alignment horizontal="center" vertical="center" wrapText="1"/>
    </xf>
    <xf numFmtId="179" fontId="3" fillId="3" borderId="1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177" fontId="3" fillId="3" borderId="0" xfId="0" applyFont="1" applyFill="1" applyBorder="1" applyAlignment="1">
      <alignment horizontal="center" wrapText="1"/>
    </xf>
    <xf numFmtId="177" fontId="5" fillId="3" borderId="0" xfId="0" applyFont="1" applyFill="1" applyBorder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7259"/>
  <sheetViews>
    <sheetView tabSelected="1" workbookViewId="0">
      <selection activeCell="H4" sqref="H4:H14"/>
    </sheetView>
  </sheetViews>
  <sheetFormatPr defaultColWidth="9.14285714285714" defaultRowHeight="14.25"/>
  <cols>
    <col min="1" max="1" width="15.8571428571429" style="7" customWidth="1"/>
    <col min="2" max="2" width="21.7142857142857" style="7" customWidth="1"/>
    <col min="3" max="5" width="16" style="8" hidden="1" customWidth="1"/>
    <col min="6" max="6" width="15.5714285714286" style="8" hidden="1" customWidth="1"/>
    <col min="7" max="7" width="0.571428571428571" style="7" customWidth="1"/>
    <col min="8" max="8" width="8" style="9" customWidth="1"/>
    <col min="9" max="9" width="9.71428571428571" style="8" hidden="1" customWidth="1"/>
    <col min="10" max="10" width="6.71428571428571" style="8" hidden="1" customWidth="1"/>
    <col min="11" max="11" width="16" style="7" customWidth="1"/>
    <col min="12" max="12" width="22" style="8" customWidth="1"/>
    <col min="13" max="13" width="22.7142857142857" style="10" customWidth="1"/>
    <col min="14" max="14" width="29.1428571428571" style="8" customWidth="1"/>
    <col min="15" max="15" width="11" style="8" customWidth="1"/>
    <col min="16" max="16" width="16" style="11" customWidth="1"/>
    <col min="17" max="17" width="15.7142857142857" style="12" customWidth="1"/>
    <col min="18" max="18" width="8.42857142857143" style="13" customWidth="1"/>
    <col min="19" max="19" width="6.28571428571429" style="7" customWidth="1"/>
    <col min="20" max="20" width="18.2857142857143" style="14" customWidth="1"/>
    <col min="21" max="21" width="14.5714285714286" style="15" customWidth="1"/>
    <col min="22" max="22" width="8.85714285714286" style="15" customWidth="1"/>
    <col min="23" max="27" width="16" style="8" customWidth="1"/>
    <col min="28" max="16384" width="9.14285714285714" style="15"/>
  </cols>
  <sheetData>
    <row r="1" s="3" customFormat="1" ht="18.75" spans="1:27">
      <c r="A1" s="16" t="s">
        <v>0</v>
      </c>
      <c r="B1" s="16"/>
      <c r="C1" s="17"/>
      <c r="D1" s="17"/>
      <c r="E1" s="17"/>
      <c r="F1" s="17"/>
      <c r="G1" s="16"/>
      <c r="H1" s="18"/>
      <c r="I1" s="17"/>
      <c r="J1" s="17"/>
      <c r="K1" s="16"/>
      <c r="L1" s="17"/>
      <c r="M1" s="37"/>
      <c r="N1" s="17"/>
      <c r="O1" s="17"/>
      <c r="P1" s="17"/>
      <c r="Q1" s="17"/>
      <c r="R1" s="16"/>
      <c r="S1" s="16"/>
      <c r="T1" s="48"/>
      <c r="U1" s="17"/>
      <c r="V1" s="17"/>
      <c r="W1" s="17"/>
      <c r="X1" s="17"/>
      <c r="Y1" s="17"/>
      <c r="Z1" s="17"/>
      <c r="AA1" s="17"/>
    </row>
    <row r="2" s="3" customFormat="1" spans="1:27">
      <c r="A2" s="19" t="s">
        <v>1</v>
      </c>
      <c r="B2" s="19"/>
      <c r="C2" s="20"/>
      <c r="D2" s="20"/>
      <c r="E2" s="20"/>
      <c r="F2" s="20"/>
      <c r="G2" s="19"/>
      <c r="H2" s="21"/>
      <c r="I2" s="20"/>
      <c r="J2" s="20"/>
      <c r="K2" s="19"/>
      <c r="L2" s="20"/>
      <c r="M2" s="38"/>
      <c r="N2" s="20"/>
      <c r="O2" s="20"/>
      <c r="P2" s="20"/>
      <c r="Q2" s="20"/>
      <c r="R2" s="19"/>
      <c r="S2" s="19"/>
      <c r="T2" s="49"/>
      <c r="U2" s="20"/>
      <c r="V2" s="20"/>
      <c r="W2" s="20"/>
      <c r="X2" s="20"/>
      <c r="Y2" s="20"/>
      <c r="Z2" s="20"/>
      <c r="AA2" s="20"/>
    </row>
    <row r="3" s="4" customFormat="1" ht="164.1" customHeight="1" spans="1:27">
      <c r="A3" s="22" t="s">
        <v>2</v>
      </c>
      <c r="B3" s="22" t="s">
        <v>3</v>
      </c>
      <c r="C3" s="22" t="s">
        <v>4</v>
      </c>
      <c r="D3" s="22" t="s">
        <v>5</v>
      </c>
      <c r="E3" s="22" t="s">
        <v>6</v>
      </c>
      <c r="F3" s="22" t="s">
        <v>7</v>
      </c>
      <c r="G3" s="22" t="s">
        <v>8</v>
      </c>
      <c r="H3" s="23" t="s">
        <v>9</v>
      </c>
      <c r="I3" s="22" t="s">
        <v>10</v>
      </c>
      <c r="J3" s="22" t="s">
        <v>11</v>
      </c>
      <c r="K3" s="39" t="s">
        <v>12</v>
      </c>
      <c r="L3" s="40" t="s">
        <v>13</v>
      </c>
      <c r="M3" s="39" t="s">
        <v>14</v>
      </c>
      <c r="N3" s="22" t="s">
        <v>15</v>
      </c>
      <c r="O3" s="22" t="s">
        <v>16</v>
      </c>
      <c r="P3" s="22" t="s">
        <v>17</v>
      </c>
      <c r="Q3" s="22" t="s">
        <v>18</v>
      </c>
      <c r="R3" s="22" t="s">
        <v>19</v>
      </c>
      <c r="S3" s="22" t="s">
        <v>20</v>
      </c>
      <c r="T3" s="50" t="s">
        <v>21</v>
      </c>
      <c r="U3" s="22" t="s">
        <v>22</v>
      </c>
      <c r="V3" s="22" t="s">
        <v>23</v>
      </c>
      <c r="W3" s="22" t="s">
        <v>24</v>
      </c>
      <c r="X3" s="22" t="s">
        <v>25</v>
      </c>
      <c r="Y3" s="22" t="s">
        <v>26</v>
      </c>
      <c r="Z3" s="22" t="s">
        <v>27</v>
      </c>
      <c r="AA3" s="22" t="s">
        <v>28</v>
      </c>
    </row>
    <row r="4" s="5" customFormat="1" ht="73" customHeight="1" spans="1:27">
      <c r="A4" s="24" t="s">
        <v>29</v>
      </c>
      <c r="B4" s="25" t="s">
        <v>30</v>
      </c>
      <c r="C4" s="26"/>
      <c r="D4" s="26"/>
      <c r="E4" s="26"/>
      <c r="F4" s="26"/>
      <c r="G4" s="27"/>
      <c r="H4" s="28" t="s">
        <v>31</v>
      </c>
      <c r="I4" s="26"/>
      <c r="J4" s="26"/>
      <c r="K4" s="24" t="s">
        <v>32</v>
      </c>
      <c r="L4" s="24" t="s">
        <v>33</v>
      </c>
      <c r="M4" s="24" t="s">
        <v>34</v>
      </c>
      <c r="N4" s="27" t="s">
        <v>35</v>
      </c>
      <c r="O4" s="41" t="s">
        <v>36</v>
      </c>
      <c r="P4" s="42" t="str">
        <f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罚款贰佰元整</v>
      </c>
      <c r="Q4" s="51">
        <v>0.02</v>
      </c>
      <c r="R4" s="52"/>
      <c r="S4" s="47"/>
      <c r="T4" s="53">
        <v>46026</v>
      </c>
      <c r="U4" s="47" t="s">
        <v>37</v>
      </c>
      <c r="V4" s="47"/>
      <c r="W4" s="47" t="s">
        <v>38</v>
      </c>
      <c r="X4" s="47" t="s">
        <v>39</v>
      </c>
      <c r="Y4" s="47"/>
      <c r="Z4" s="47" t="s">
        <v>38</v>
      </c>
      <c r="AA4" s="47" t="s">
        <v>39</v>
      </c>
    </row>
    <row r="5" s="6" customFormat="1" ht="73" customHeight="1" spans="1:27">
      <c r="A5" s="24" t="s">
        <v>29</v>
      </c>
      <c r="B5" s="25" t="s">
        <v>30</v>
      </c>
      <c r="C5" s="26"/>
      <c r="D5" s="26"/>
      <c r="E5" s="26"/>
      <c r="F5" s="26"/>
      <c r="G5" s="27"/>
      <c r="H5" s="28" t="s">
        <v>31</v>
      </c>
      <c r="I5" s="26"/>
      <c r="J5" s="26"/>
      <c r="K5" s="24" t="s">
        <v>40</v>
      </c>
      <c r="L5" s="24" t="s">
        <v>33</v>
      </c>
      <c r="M5" s="24" t="s">
        <v>34</v>
      </c>
      <c r="N5" s="27" t="s">
        <v>35</v>
      </c>
      <c r="O5" s="41" t="s">
        <v>36</v>
      </c>
      <c r="P5" s="42" t="str">
        <f t="shared" ref="P5:P9" si="0">IF(O5="罚款","罚款"&amp;SUBSTITUTE(SUBSTITUTE(IF(Q5*10000&gt;-0.4%,,"负")&amp;TEXT(INT(FIXED(ABS(Q5*10000))),"[dbnum2]G/通用格式元;;")&amp;TEXT(RIGHT(FIXED(Q5*10000),2),"[dbnum2]0角0分;;"&amp;IF(ABS(Q5*10000)&gt;1%,"整",)),"零角",IF(ABS(Q5*10000)&lt;1,,"零")),"零分","整"),IF(O5="责令停产停业","停业整顿7日",""))</f>
        <v>罚款贰佰元整</v>
      </c>
      <c r="Q5" s="51">
        <v>0.02</v>
      </c>
      <c r="R5" s="52"/>
      <c r="S5" s="47"/>
      <c r="T5" s="53">
        <v>46026</v>
      </c>
      <c r="U5" s="47" t="s">
        <v>37</v>
      </c>
      <c r="V5" s="47"/>
      <c r="W5" s="47" t="s">
        <v>38</v>
      </c>
      <c r="X5" s="47" t="s">
        <v>39</v>
      </c>
      <c r="Y5" s="47"/>
      <c r="Z5" s="47" t="s">
        <v>38</v>
      </c>
      <c r="AA5" s="47" t="s">
        <v>39</v>
      </c>
    </row>
    <row r="6" s="5" customFormat="1" ht="73" customHeight="1" spans="1:27">
      <c r="A6" s="24" t="s">
        <v>41</v>
      </c>
      <c r="B6" s="25" t="s">
        <v>42</v>
      </c>
      <c r="C6" s="26"/>
      <c r="D6" s="26"/>
      <c r="E6" s="26"/>
      <c r="F6" s="26"/>
      <c r="G6" s="27"/>
      <c r="H6" s="28" t="s">
        <v>31</v>
      </c>
      <c r="I6" s="26"/>
      <c r="J6" s="26"/>
      <c r="K6" s="24" t="s">
        <v>43</v>
      </c>
      <c r="L6" s="24" t="s">
        <v>44</v>
      </c>
      <c r="M6" s="24" t="s">
        <v>45</v>
      </c>
      <c r="N6" s="27" t="s">
        <v>46</v>
      </c>
      <c r="O6" s="41" t="s">
        <v>36</v>
      </c>
      <c r="P6" s="42" t="str">
        <f t="shared" si="0"/>
        <v>罚款壹仟肆佰元整</v>
      </c>
      <c r="Q6" s="51">
        <v>0.14</v>
      </c>
      <c r="R6" s="52"/>
      <c r="S6" s="47"/>
      <c r="T6" s="53">
        <v>46026</v>
      </c>
      <c r="U6" s="47" t="s">
        <v>37</v>
      </c>
      <c r="V6" s="47"/>
      <c r="W6" s="47" t="s">
        <v>38</v>
      </c>
      <c r="X6" s="47" t="s">
        <v>39</v>
      </c>
      <c r="Y6" s="47"/>
      <c r="Z6" s="47" t="s">
        <v>38</v>
      </c>
      <c r="AA6" s="47" t="s">
        <v>39</v>
      </c>
    </row>
    <row r="7" s="6" customFormat="1" ht="73" customHeight="1" spans="1:27">
      <c r="A7" s="29" t="s">
        <v>47</v>
      </c>
      <c r="B7" s="30" t="s">
        <v>48</v>
      </c>
      <c r="C7" s="31"/>
      <c r="D7" s="31"/>
      <c r="E7" s="31"/>
      <c r="F7" s="31"/>
      <c r="G7" s="32"/>
      <c r="H7" s="28" t="s">
        <v>31</v>
      </c>
      <c r="I7" s="31"/>
      <c r="J7" s="31"/>
      <c r="K7" s="29" t="s">
        <v>49</v>
      </c>
      <c r="L7" s="29" t="s">
        <v>44</v>
      </c>
      <c r="M7" s="29" t="s">
        <v>45</v>
      </c>
      <c r="N7" s="32" t="s">
        <v>46</v>
      </c>
      <c r="O7" s="43" t="s">
        <v>36</v>
      </c>
      <c r="P7" s="44" t="str">
        <f t="shared" si="0"/>
        <v>罚款壹仟肆佰元整</v>
      </c>
      <c r="Q7" s="54">
        <v>0.14</v>
      </c>
      <c r="R7" s="55"/>
      <c r="S7" s="56"/>
      <c r="T7" s="57">
        <v>46026</v>
      </c>
      <c r="U7" s="56" t="s">
        <v>37</v>
      </c>
      <c r="V7" s="56"/>
      <c r="W7" s="56" t="s">
        <v>38</v>
      </c>
      <c r="X7" s="56" t="s">
        <v>39</v>
      </c>
      <c r="Y7" s="56"/>
      <c r="Z7" s="56" t="s">
        <v>38</v>
      </c>
      <c r="AA7" s="56" t="s">
        <v>39</v>
      </c>
    </row>
    <row r="8" s="5" customFormat="1" ht="73" customHeight="1" spans="1:27">
      <c r="A8" s="24" t="s">
        <v>50</v>
      </c>
      <c r="B8" s="25" t="s">
        <v>51</v>
      </c>
      <c r="C8" s="26"/>
      <c r="D8" s="26"/>
      <c r="E8" s="26"/>
      <c r="F8" s="26"/>
      <c r="G8" s="27"/>
      <c r="H8" s="28" t="s">
        <v>31</v>
      </c>
      <c r="I8" s="26"/>
      <c r="J8" s="26"/>
      <c r="K8" s="24" t="s">
        <v>52</v>
      </c>
      <c r="L8" s="27" t="s">
        <v>53</v>
      </c>
      <c r="M8" s="24" t="s">
        <v>54</v>
      </c>
      <c r="N8" s="27" t="s">
        <v>55</v>
      </c>
      <c r="O8" s="41" t="s">
        <v>36</v>
      </c>
      <c r="P8" s="42" t="str">
        <f t="shared" si="0"/>
        <v>罚款贰仟元整</v>
      </c>
      <c r="Q8" s="51">
        <v>0.2</v>
      </c>
      <c r="R8" s="52"/>
      <c r="S8" s="47"/>
      <c r="T8" s="53">
        <v>46021</v>
      </c>
      <c r="U8" s="47" t="s">
        <v>37</v>
      </c>
      <c r="V8" s="47"/>
      <c r="W8" s="47" t="s">
        <v>38</v>
      </c>
      <c r="X8" s="47" t="s">
        <v>39</v>
      </c>
      <c r="Y8" s="47"/>
      <c r="Z8" s="47" t="s">
        <v>38</v>
      </c>
      <c r="AA8" s="47" t="s">
        <v>39</v>
      </c>
    </row>
    <row r="9" s="5" customFormat="1" ht="73" customHeight="1" spans="1:27">
      <c r="A9" s="33" t="s">
        <v>56</v>
      </c>
      <c r="B9" s="34" t="s">
        <v>57</v>
      </c>
      <c r="C9" s="35"/>
      <c r="D9" s="35"/>
      <c r="E9" s="35"/>
      <c r="F9" s="35"/>
      <c r="G9" s="36"/>
      <c r="H9" s="28" t="s">
        <v>31</v>
      </c>
      <c r="I9" s="35"/>
      <c r="J9" s="35"/>
      <c r="K9" s="33" t="s">
        <v>58</v>
      </c>
      <c r="L9" s="33" t="s">
        <v>33</v>
      </c>
      <c r="M9" s="33" t="s">
        <v>34</v>
      </c>
      <c r="N9" s="36" t="s">
        <v>35</v>
      </c>
      <c r="O9" s="45" t="s">
        <v>36</v>
      </c>
      <c r="P9" s="46" t="str">
        <f t="shared" si="0"/>
        <v>罚款贰佰元整</v>
      </c>
      <c r="Q9" s="58">
        <v>0.02</v>
      </c>
      <c r="R9" s="59"/>
      <c r="S9" s="60"/>
      <c r="T9" s="61">
        <v>46020</v>
      </c>
      <c r="U9" s="60" t="s">
        <v>37</v>
      </c>
      <c r="V9" s="60"/>
      <c r="W9" s="60" t="s">
        <v>38</v>
      </c>
      <c r="X9" s="60" t="s">
        <v>39</v>
      </c>
      <c r="Y9" s="60"/>
      <c r="Z9" s="60" t="s">
        <v>38</v>
      </c>
      <c r="AA9" s="60" t="s">
        <v>39</v>
      </c>
    </row>
    <row r="10" s="6" customFormat="1" ht="73" customHeight="1" spans="1:27">
      <c r="A10" s="24" t="s">
        <v>59</v>
      </c>
      <c r="B10" s="25" t="s">
        <v>60</v>
      </c>
      <c r="C10" s="26"/>
      <c r="D10" s="26"/>
      <c r="E10" s="26"/>
      <c r="F10" s="26"/>
      <c r="G10" s="27"/>
      <c r="H10" s="28" t="s">
        <v>31</v>
      </c>
      <c r="I10" s="26"/>
      <c r="J10" s="26"/>
      <c r="K10" s="24" t="s">
        <v>61</v>
      </c>
      <c r="L10" s="24" t="s">
        <v>62</v>
      </c>
      <c r="M10" s="24" t="s">
        <v>63</v>
      </c>
      <c r="N10" s="27" t="s">
        <v>64</v>
      </c>
      <c r="O10" s="41" t="s">
        <v>36</v>
      </c>
      <c r="P10" s="42" t="str">
        <f t="shared" ref="P10:P11" si="1">IF(O10="罚款","罚款"&amp;SUBSTITUTE(SUBSTITUTE(IF(Q10*10000&gt;-0.4%,,"负")&amp;TEXT(INT(FIXED(ABS(Q10*10000))),"[dbnum2]G/通用格式元;;")&amp;TEXT(RIGHT(FIXED(Q10*10000),2),"[dbnum2]0角0分;;"&amp;IF(ABS(Q10*10000)&gt;1%,"整",)),"零角",IF(ABS(Q10*10000)&lt;1,,"零")),"零分","整"),IF(O10="责令停产停业","停业整顿7日",""))</f>
        <v>罚款肆仟元整</v>
      </c>
      <c r="Q10" s="51">
        <v>0.4</v>
      </c>
      <c r="R10" s="52"/>
      <c r="S10" s="47"/>
      <c r="T10" s="53">
        <v>46020</v>
      </c>
      <c r="U10" s="47" t="s">
        <v>37</v>
      </c>
      <c r="V10" s="47"/>
      <c r="W10" s="47" t="s">
        <v>38</v>
      </c>
      <c r="X10" s="47" t="s">
        <v>39</v>
      </c>
      <c r="Y10" s="47"/>
      <c r="Z10" s="47" t="s">
        <v>38</v>
      </c>
      <c r="AA10" s="47" t="s">
        <v>39</v>
      </c>
    </row>
    <row r="11" s="5" customFormat="1" ht="73" customHeight="1" spans="1:27">
      <c r="A11" s="29" t="s">
        <v>65</v>
      </c>
      <c r="B11" s="30" t="s">
        <v>66</v>
      </c>
      <c r="C11" s="31"/>
      <c r="D11" s="31"/>
      <c r="E11" s="31"/>
      <c r="F11" s="31"/>
      <c r="G11" s="32"/>
      <c r="H11" s="28" t="s">
        <v>31</v>
      </c>
      <c r="I11" s="31"/>
      <c r="J11" s="31"/>
      <c r="K11" s="29" t="s">
        <v>67</v>
      </c>
      <c r="L11" s="29" t="s">
        <v>68</v>
      </c>
      <c r="M11" s="29" t="s">
        <v>69</v>
      </c>
      <c r="N11" s="32" t="s">
        <v>70</v>
      </c>
      <c r="O11" s="43" t="s">
        <v>36</v>
      </c>
      <c r="P11" s="44" t="str">
        <f t="shared" si="1"/>
        <v>罚款壹万壹仟玖佰元整</v>
      </c>
      <c r="Q11" s="54">
        <v>1.19</v>
      </c>
      <c r="R11" s="55"/>
      <c r="S11" s="56"/>
      <c r="T11" s="57">
        <v>46026</v>
      </c>
      <c r="U11" s="56" t="s">
        <v>37</v>
      </c>
      <c r="V11" s="56"/>
      <c r="W11" s="56" t="s">
        <v>38</v>
      </c>
      <c r="X11" s="56" t="s">
        <v>39</v>
      </c>
      <c r="Y11" s="56"/>
      <c r="Z11" s="56" t="s">
        <v>38</v>
      </c>
      <c r="AA11" s="56" t="s">
        <v>39</v>
      </c>
    </row>
    <row r="12" s="5" customFormat="1" ht="73" customHeight="1" spans="1:27">
      <c r="A12" s="24" t="s">
        <v>71</v>
      </c>
      <c r="B12" s="25" t="s">
        <v>72</v>
      </c>
      <c r="C12" s="26"/>
      <c r="D12" s="26"/>
      <c r="E12" s="26"/>
      <c r="F12" s="26"/>
      <c r="G12" s="27"/>
      <c r="H12" s="28" t="s">
        <v>31</v>
      </c>
      <c r="I12" s="26"/>
      <c r="J12" s="26"/>
      <c r="K12" s="24" t="s">
        <v>73</v>
      </c>
      <c r="L12" s="24" t="s">
        <v>74</v>
      </c>
      <c r="M12" s="24" t="s">
        <v>75</v>
      </c>
      <c r="N12" s="27" t="s">
        <v>76</v>
      </c>
      <c r="O12" s="47" t="s">
        <v>77</v>
      </c>
      <c r="P12" s="47" t="s">
        <v>78</v>
      </c>
      <c r="Q12" s="62"/>
      <c r="R12" s="62"/>
      <c r="S12" s="47"/>
      <c r="T12" s="53">
        <v>46026</v>
      </c>
      <c r="U12" s="47" t="s">
        <v>37</v>
      </c>
      <c r="V12" s="47"/>
      <c r="W12" s="47" t="s">
        <v>38</v>
      </c>
      <c r="X12" s="47" t="s">
        <v>39</v>
      </c>
      <c r="Y12" s="47"/>
      <c r="Z12" s="47" t="s">
        <v>38</v>
      </c>
      <c r="AA12" s="47" t="s">
        <v>39</v>
      </c>
    </row>
    <row r="13" s="5" customFormat="1" ht="73" customHeight="1" spans="1:27">
      <c r="A13" s="33" t="s">
        <v>79</v>
      </c>
      <c r="B13" s="34" t="s">
        <v>80</v>
      </c>
      <c r="C13" s="35"/>
      <c r="D13" s="35"/>
      <c r="E13" s="35"/>
      <c r="F13" s="35"/>
      <c r="G13" s="36"/>
      <c r="H13" s="28" t="s">
        <v>31</v>
      </c>
      <c r="I13" s="35"/>
      <c r="J13" s="35"/>
      <c r="K13" s="33" t="s">
        <v>81</v>
      </c>
      <c r="L13" s="36" t="s">
        <v>82</v>
      </c>
      <c r="M13" s="33" t="s">
        <v>83</v>
      </c>
      <c r="N13" s="36" t="s">
        <v>84</v>
      </c>
      <c r="O13" s="45" t="s">
        <v>36</v>
      </c>
      <c r="P13" s="46" t="str">
        <f>IF(O13="罚款","罚款"&amp;SUBSTITUTE(SUBSTITUTE(IF(Q13*10000&gt;-0.4%,,"负")&amp;TEXT(INT(FIXED(ABS(Q13*10000))),"[dbnum2]G/通用格式元;;")&amp;TEXT(RIGHT(FIXED(Q13*10000),2),"[dbnum2]0角0分;;"&amp;IF(ABS(Q13*10000)&gt;1%,"整",)),"零角",IF(ABS(Q13*10000)&lt;1,,"零")),"零分","整"),IF(O13="责令停产停业","停业整顿7日",""))</f>
        <v>罚款贰万元整</v>
      </c>
      <c r="Q13" s="58">
        <v>2</v>
      </c>
      <c r="R13" s="59"/>
      <c r="S13" s="60"/>
      <c r="T13" s="61">
        <v>46022</v>
      </c>
      <c r="U13" s="60" t="s">
        <v>37</v>
      </c>
      <c r="V13" s="60"/>
      <c r="W13" s="60" t="s">
        <v>38</v>
      </c>
      <c r="X13" s="60" t="s">
        <v>39</v>
      </c>
      <c r="Y13" s="60"/>
      <c r="Z13" s="60" t="s">
        <v>38</v>
      </c>
      <c r="AA13" s="60" t="s">
        <v>39</v>
      </c>
    </row>
    <row r="14" s="5" customFormat="1" ht="73" customHeight="1" spans="1:27">
      <c r="A14" s="24" t="s">
        <v>85</v>
      </c>
      <c r="B14" s="25" t="s">
        <v>86</v>
      </c>
      <c r="C14" s="26"/>
      <c r="D14" s="26"/>
      <c r="E14" s="26"/>
      <c r="F14" s="26"/>
      <c r="G14" s="27"/>
      <c r="H14" s="28" t="s">
        <v>31</v>
      </c>
      <c r="I14" s="26"/>
      <c r="J14" s="26"/>
      <c r="K14" s="24" t="s">
        <v>87</v>
      </c>
      <c r="L14" s="24" t="s">
        <v>53</v>
      </c>
      <c r="M14" s="24" t="s">
        <v>54</v>
      </c>
      <c r="N14" s="27" t="s">
        <v>55</v>
      </c>
      <c r="O14" s="41" t="s">
        <v>36</v>
      </c>
      <c r="P14" s="42" t="str">
        <f>IF(O14="罚款","罚款"&amp;SUBSTITUTE(SUBSTITUTE(IF(Q14*10000&gt;-0.4%,,"负")&amp;TEXT(INT(FIXED(ABS(Q14*10000))),"[dbnum2]G/通用格式元;;")&amp;TEXT(RIGHT(FIXED(Q14*10000),2),"[dbnum2]0角0分;;"&amp;IF(ABS(Q14*10000)&gt;1%,"整",)),"零角",IF(ABS(Q14*10000)&lt;1,,"零")),"零分","整"),IF(O14="责令停产停业","停业整顿7日",""))</f>
        <v>罚款贰仟元整</v>
      </c>
      <c r="Q14" s="51">
        <v>0.2</v>
      </c>
      <c r="R14" s="52"/>
      <c r="S14" s="47"/>
      <c r="T14" s="53">
        <v>46026</v>
      </c>
      <c r="U14" s="47" t="s">
        <v>37</v>
      </c>
      <c r="V14" s="47"/>
      <c r="W14" s="47" t="s">
        <v>38</v>
      </c>
      <c r="X14" s="47" t="s">
        <v>39</v>
      </c>
      <c r="Y14" s="47"/>
      <c r="Z14" s="47" t="s">
        <v>38</v>
      </c>
      <c r="AA14" s="47" t="s">
        <v>39</v>
      </c>
    </row>
    <row r="15" spans="21:22">
      <c r="U15" s="63" t="str">
        <f t="shared" ref="U15:U21" si="2">IF(ISBLANK(T15),"",EDATE(T15,12))</f>
        <v/>
      </c>
      <c r="V15" s="63" t="str">
        <f t="shared" ref="V15:V21" si="3">IF(ISBLANK(T15),"",EDATE(T15,12))</f>
        <v/>
      </c>
    </row>
    <row r="16" spans="21:22">
      <c r="U16" s="63" t="str">
        <f t="shared" si="2"/>
        <v/>
      </c>
      <c r="V16" s="63" t="str">
        <f t="shared" si="3"/>
        <v/>
      </c>
    </row>
    <row r="17" spans="21:22">
      <c r="U17" s="63" t="str">
        <f t="shared" si="2"/>
        <v/>
      </c>
      <c r="V17" s="63" t="str">
        <f t="shared" si="3"/>
        <v/>
      </c>
    </row>
    <row r="18" spans="21:22">
      <c r="U18" s="63" t="str">
        <f t="shared" si="2"/>
        <v/>
      </c>
      <c r="V18" s="63" t="str">
        <f t="shared" si="3"/>
        <v/>
      </c>
    </row>
    <row r="19" spans="21:22">
      <c r="U19" s="63" t="str">
        <f t="shared" si="2"/>
        <v/>
      </c>
      <c r="V19" s="63" t="str">
        <f t="shared" si="3"/>
        <v/>
      </c>
    </row>
    <row r="20" spans="21:22">
      <c r="U20" s="63" t="str">
        <f t="shared" si="2"/>
        <v/>
      </c>
      <c r="V20" s="63" t="str">
        <f t="shared" si="3"/>
        <v/>
      </c>
    </row>
    <row r="21" spans="21:22">
      <c r="U21" s="63" t="str">
        <f t="shared" si="2"/>
        <v/>
      </c>
      <c r="V21" s="63" t="str">
        <f t="shared" si="3"/>
        <v/>
      </c>
    </row>
    <row r="22" spans="21:22">
      <c r="U22" s="63" t="str">
        <f t="shared" ref="U22:U24" si="4">IF(ISBLANK(T22),"",EDATE(T22,12))</f>
        <v/>
      </c>
      <c r="V22" s="63" t="str">
        <f t="shared" ref="V22:V24" si="5">IF(ISBLANK(T22),"",EDATE(T22,12))</f>
        <v/>
      </c>
    </row>
    <row r="23" spans="21:22">
      <c r="U23" s="63" t="str">
        <f t="shared" si="4"/>
        <v/>
      </c>
      <c r="V23" s="63" t="str">
        <f t="shared" si="5"/>
        <v/>
      </c>
    </row>
    <row r="24" spans="21:22">
      <c r="U24" s="63" t="str">
        <f t="shared" si="4"/>
        <v/>
      </c>
      <c r="V24" s="63" t="str">
        <f t="shared" si="5"/>
        <v/>
      </c>
    </row>
    <row r="1047259" spans="1:27">
      <c r="A1047259" s="64"/>
      <c r="B1047259" s="64"/>
      <c r="C1047259" s="15"/>
      <c r="D1047259" s="15"/>
      <c r="E1047259" s="15"/>
      <c r="F1047259" s="15"/>
      <c r="G1047259" s="64"/>
      <c r="H1047259" s="65"/>
      <c r="I1047259" s="15"/>
      <c r="J1047259" s="15"/>
      <c r="K1047259" s="64"/>
      <c r="L1047259" s="15"/>
      <c r="M1047259" s="64"/>
      <c r="N1047259" s="15"/>
      <c r="O1047259" s="8" t="s">
        <v>88</v>
      </c>
      <c r="P1047259" s="15"/>
      <c r="Q1047259" s="15"/>
      <c r="R1047259" s="64"/>
      <c r="S1047259" s="64"/>
      <c r="W1047259" s="15"/>
      <c r="X1047259" s="15"/>
      <c r="Y1047259" s="15"/>
      <c r="Z1047259" s="15"/>
      <c r="AA1047259" s="15"/>
    </row>
  </sheetData>
  <autoFilter ref="A3:AA24">
    <extLst/>
  </autoFilter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J9" sqref="J9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89</v>
      </c>
    </row>
    <row r="2" ht="18.6" customHeight="1" spans="1:1">
      <c r="A2" s="1" t="s">
        <v>77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2026-01-06T04:35:15Z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829E893B46764F12BAB593605C149463</vt:lpwstr>
  </property>
  <property fmtid="{D5CDD505-2E9C-101B-9397-08002B2CF9AE}" pid="4" name="CalculationRule">
    <vt:i4>0</vt:i4>
  </property>
</Properties>
</file>