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sheet1!$A$3:$AA$39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<sst xmlns="http://schemas.openxmlformats.org/spreadsheetml/2006/main" count="373" uniqueCount="132">
  <si>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</si>
  <si>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</si>
  <si>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</si>
  <si>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</si>
  <si>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</si>
  <si>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</si>
  <si>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</si>
  <si>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</si>
  <si>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</si>
  <si>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</si>
  <si>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</si>
  <si>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</si>
  <si>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</si>
  <si>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</si>
  <si>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</si>
  <si>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</si>
  <si>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</si>
  <si>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</si>
  <si>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</si>
  <si>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</si>
  <si>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</si>
  <si>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</si>
  <si>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</si>
  <si>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</si>
  <si>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</si>
  <si>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</si>
  <si>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</si>
  <si>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</si>
  <si>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</si>
  <si>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威海乾通物流有限公司</t>
  </si>
  <si>
    <t>91371081MA3F6GUT0X</t>
  </si>
  <si>
    <t>***</t>
  </si>
  <si>
    <t>京交【通】〔2026〕第0703-001692号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</si>
  <si>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</si>
  <si>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</si>
  <si>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《道路货物运输及站场管理规定》第六十三条第一款、《北京市交通运输行政处罚裁量基准》编号为C19218B011</t>
  </si>
  <si>
    <t>罚款</t>
  </si>
  <si>
    <t>2099/12/31</t>
  </si>
  <si>
    <t>北京市通州区交通委员会</t>
  </si>
  <si>
    <t>11110112400961265K</t>
  </si>
  <si>
    <t>北京百利东宏升建筑工程机械租赁有限公司</t>
  </si>
  <si>
    <t>91110112MA018YPE86</t>
  </si>
  <si>
    <t>京交【通】〔2026〕第0703-001574号</t>
  </si>
  <si>
    <t>《北京市生产经营单位安全生产主体责任规定》第十八条</t>
  </si>
  <si>
    <t>未建立或者健全安全生产教育和培训档案</t>
  </si>
  <si>
    <t>《北京市生产经营单位安全生产主体责任规定》第四十条、《北京市交通运输行政处罚裁量基准》编号为C19680A010</t>
  </si>
  <si>
    <t>淄博德氢供应链有限公司</t>
  </si>
  <si>
    <t>91370303MAE71BQ0XL</t>
  </si>
  <si>
    <t>京交【通】〔2026〕第0703-001551号</t>
  </si>
  <si>
    <t>朝阳惠通汽车销售服务有限公司</t>
  </si>
  <si>
    <t>91211302MA0QDCAG9F</t>
  </si>
  <si>
    <t>京交【通】〔2026〕第0703-001523号</t>
  </si>
  <si>
    <t>北京宏顺通达商贸有限公司</t>
  </si>
  <si>
    <t>911101126995792892</t>
  </si>
  <si>
    <t>京交【通】〔2026〕第0703-001493号</t>
  </si>
  <si>
    <t>北京昊哲运输有限公司</t>
  </si>
  <si>
    <t>91110105MA00E58LXB</t>
  </si>
  <si>
    <t>京交【通】〔2026〕第0703-001472号</t>
  </si>
  <si>
    <t>《中华人民共和国道路运输条例》第二十六条第二款</t>
  </si>
  <si>
    <t>没有采取必要措施防止货物脱落、扬撒</t>
  </si>
  <si>
    <t>《中华人民共和国道路运输条例》第六十八条第二款《北京市交通运输行政处罚裁量基准》编号为C19169A011</t>
  </si>
  <si>
    <t>北京江恒建设有限公司</t>
  </si>
  <si>
    <t>91110112MA04BGMB45</t>
  </si>
  <si>
    <t>京交【通】〔2026〕第0703-001474号</t>
  </si>
  <si>
    <t>北京虹宇乘风汽车技术服务有限公司</t>
  </si>
  <si>
    <t>91110112MA7C25CG2U</t>
  </si>
  <si>
    <t>京交【通】〔2026〕第0703-001442号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</si>
  <si>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</si>
  <si>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</si>
  <si>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</si>
  <si>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京交【通】〔2026〕第0703-001435号</t>
  </si>
  <si>
    <t>北京金貔貅建筑科技有限公司</t>
  </si>
  <si>
    <t>91110111MA01Q1774K</t>
  </si>
  <si>
    <t>京交【通】〔2026〕第0703-001294号</t>
  </si>
  <si>
    <t>北京百森彗驰园林绿化工程有限公司</t>
  </si>
  <si>
    <t>91110112MA01MDQ5XD</t>
  </si>
  <si>
    <t>京交【通】〔2026〕第0703-001242号</t>
  </si>
  <si>
    <t>北京宽融商贸有限公司</t>
  </si>
  <si>
    <t>91110112565834272M</t>
  </si>
  <si>
    <t>京交【通】〔2026〕第0703-001190号</t>
  </si>
  <si>
    <t>安徽恒春大件运输有限公司</t>
  </si>
  <si>
    <t>91341502MA2UHC6T9K</t>
  </si>
  <si>
    <t>京交【通】〔2026〕第0703-000931号</t>
  </si>
  <si>
    <t>青岛通力大件运输有限公司</t>
  </si>
  <si>
    <t>91370281MAEEQUU262</t>
  </si>
  <si>
    <t>京交【通】〔2026〕第0703-000922号</t>
  </si>
  <si>
    <t>天津国兴供应链有限公司</t>
  </si>
  <si>
    <t>91120110MADD37F70J</t>
  </si>
  <si>
    <t>京交【通】〔2026〕第0703-000906号</t>
  </si>
  <si>
    <t>北京云景鑫合商贸有限公司</t>
  </si>
  <si>
    <t>91110112MA7KXGDY2J</t>
  </si>
  <si>
    <t>京交【通】〔2026〕第0703-000878号</t>
  </si>
  <si>
    <t>北京众诚恒鑫汽车服务有限公司</t>
  </si>
  <si>
    <t>91110112MA7LE7936R</t>
  </si>
  <si>
    <t>京交【通】〔2026〕第0703-000842号</t>
  </si>
  <si>
    <t>北京博友虹良土石方工程有限公司</t>
  </si>
  <si>
    <t>911101125751681030</t>
  </si>
  <si>
    <t>京交【通】〔2026〕第0703-000551号</t>
  </si>
  <si>
    <t>北京修达汽车服务有限公司</t>
  </si>
  <si>
    <t>91110112MAD3CEDP4B</t>
  </si>
  <si>
    <t>京交【通】〔2026〕第0703-000518号</t>
  </si>
  <si>
    <t>北京利华豪车护汽修服务有限公司</t>
  </si>
  <si>
    <t>91110112MAEEJ1BJ77</t>
  </si>
  <si>
    <t>京交【通】〔2026〕第0703-000366号</t>
  </si>
  <si>
    <t>北京杜兴通达货运有限公司</t>
  </si>
  <si>
    <t>91110112MA01L4YN87</t>
  </si>
  <si>
    <t>京交【通】〔2026〕第0703-000147号</t>
  </si>
  <si>
    <t>京交【通】〔2026〕第0703-000141号</t>
  </si>
  <si>
    <t>北京海洋使必达汽车销售有限公司</t>
  </si>
  <si>
    <t>91110112MA01GAN5XM</t>
  </si>
  <si>
    <t>京交【通】〔2025〕第0703-073856号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</si>
  <si>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</si>
  <si>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</si>
  <si>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《北京市道路运输条例》第五十八条第四项、《北京市交通运输行政处罚裁量基准表》C19138B011</t>
  </si>
  <si>
    <t>北京鑫砼运输有限公司</t>
  </si>
  <si>
    <t>91110112MAE7C1701T</t>
  </si>
  <si>
    <t>京交【通】〔2025〕第0703-073836号</t>
  </si>
  <si>
    <t>北京京联运驰物流有限公司</t>
  </si>
  <si>
    <t>91110112MA01QKNF3E</t>
  </si>
  <si>
    <t>京交【通】〔2025〕第0703-052085号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</si>
  <si>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</si>
  <si>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</si>
  <si>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《公路安全保护条例》第六十六条、《北京市交通运输行政处罚裁量基准》编号为C19168A021</t>
  </si>
  <si>
    <t>责令停产停业</t>
  </si>
  <si>
    <t>停业整顿拾日</t>
  </si>
  <si>
    <t>北京市京联顺达建筑材料有限公司</t>
  </si>
  <si>
    <t>911101126977062210</t>
  </si>
  <si>
    <t>京交【通】〔2025〕第0703-061791号</t>
  </si>
  <si>
    <t>《公路安全保护条例》第六十六条、《北京市交通运输行政处罚裁量基准》编号为C19168A041</t>
  </si>
  <si>
    <t>停业整顿贰拾日</t>
  </si>
  <si>
    <t xml:space="preserve"> 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</si>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</sst>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50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 tint="-0.1495712149418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23" fillId="0" borderId="0" applyFont="0" applyFill="0" applyBorder="0" applyAlignment="0" applyProtection="0">
      <alignment vertical="center"/>
    </xf>
    <xf numFmtId="176" fontId="23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3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10" borderId="4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76" fontId="32" fillId="0" borderId="0"/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6" fillId="0" borderId="5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176" fontId="3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8" fillId="15" borderId="7" applyNumberFormat="0" applyAlignment="0" applyProtection="0">
      <alignment vertical="center"/>
    </xf>
    <xf numFmtId="0" fontId="39" fillId="15" borderId="3" applyNumberFormat="0" applyAlignment="0" applyProtection="0">
      <alignment vertical="center"/>
    </xf>
    <xf numFmtId="0" fontId="40" fillId="16" borderId="8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176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76" fontId="46" fillId="0" borderId="0"/>
    <xf numFmtId="0" fontId="27" fillId="28" borderId="0" applyNumberFormat="0" applyBorder="0" applyAlignment="0" applyProtection="0">
      <alignment vertical="center"/>
    </xf>
    <xf numFmtId="176" fontId="3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176" fontId="47" fillId="0" borderId="0"/>
    <xf numFmtId="0" fontId="27" fillId="32" borderId="0" applyNumberFormat="0" applyBorder="0" applyAlignment="0" applyProtection="0">
      <alignment vertical="center"/>
    </xf>
    <xf numFmtId="176" fontId="3" fillId="0" borderId="0"/>
    <xf numFmtId="0" fontId="24" fillId="33" borderId="0" applyNumberFormat="0" applyBorder="0" applyAlignment="0" applyProtection="0">
      <alignment vertical="center"/>
    </xf>
    <xf numFmtId="176" fontId="4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176" fontId="23" fillId="0" borderId="0"/>
    <xf numFmtId="0" fontId="24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176" fontId="49" fillId="39" borderId="0" applyNumberFormat="0" applyBorder="0" applyAlignment="0" applyProtection="0">
      <alignment vertical="center"/>
    </xf>
    <xf numFmtId="176" fontId="46" fillId="0" borderId="0">
      <alignment vertical="center"/>
    </xf>
    <xf numFmtId="176" fontId="47" fillId="0" borderId="0">
      <alignment vertical="center"/>
    </xf>
  </cellStyleXfs>
  <cellXfs count="62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176" fontId="5" fillId="3" borderId="0" xfId="0" applyFont="1" applyFill="1" applyBorder="1" applyAlignment="1">
      <alignment horizontal="center" wrapText="1"/>
    </xf>
    <xf numFmtId="176" fontId="3" fillId="3" borderId="0" xfId="0" applyFont="1" applyFill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49" fontId="7" fillId="3" borderId="0" xfId="0" applyNumberFormat="1" applyFont="1" applyFill="1" applyBorder="1" applyAlignment="1">
      <alignment horizontal="center" wrapText="1"/>
    </xf>
    <xf numFmtId="177" fontId="3" fillId="0" borderId="0" xfId="0" applyNumberFormat="1" applyFont="1" applyBorder="1" applyAlignment="1">
      <alignment horizontal="center" wrapText="1"/>
    </xf>
    <xf numFmtId="178" fontId="3" fillId="0" borderId="0" xfId="0" applyNumberFormat="1" applyFont="1" applyFill="1" applyBorder="1" applyAlignment="1">
      <alignment horizontal="center" wrapText="1"/>
    </xf>
    <xf numFmtId="178" fontId="3" fillId="3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8" fillId="3" borderId="1" xfId="0" applyFont="1" applyFill="1" applyBorder="1" applyAlignment="1">
      <alignment horizontal="center" vertical="center" wrapText="1"/>
    </xf>
    <xf numFmtId="176" fontId="8" fillId="0" borderId="1" xfId="0" applyFont="1" applyFill="1" applyBorder="1" applyAlignment="1">
      <alignment horizontal="center" vertical="center" wrapText="1"/>
    </xf>
    <xf numFmtId="176" fontId="9" fillId="3" borderId="1" xfId="0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0" fillId="0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176" fontId="13" fillId="3" borderId="1" xfId="0" applyFont="1" applyFill="1" applyBorder="1" applyAlignment="1">
      <alignment horizontal="center" vertical="center" wrapText="1"/>
    </xf>
    <xf numFmtId="0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NumberFormat="1" applyFont="1" applyFill="1" applyBorder="1" applyAlignment="1">
      <alignment horizontal="center" vertical="center"/>
    </xf>
    <xf numFmtId="49" fontId="15" fillId="4" borderId="1" xfId="61" applyNumberFormat="1" applyFont="1" applyFill="1" applyBorder="1" applyAlignment="1">
      <alignment horizontal="center" vertical="center" wrapText="1"/>
    </xf>
    <xf numFmtId="49" fontId="15" fillId="3" borderId="1" xfId="61" applyNumberFormat="1" applyFont="1" applyFill="1" applyBorder="1" applyAlignment="1">
      <alignment horizontal="center" vertical="center" wrapText="1"/>
    </xf>
    <xf numFmtId="176" fontId="16" fillId="3" borderId="1" xfId="0" applyFont="1" applyFill="1" applyBorder="1" applyAlignment="1">
      <alignment horizontal="center" vertical="center"/>
    </xf>
    <xf numFmtId="49" fontId="15" fillId="4" borderId="2" xfId="61" applyNumberFormat="1" applyFont="1" applyFill="1" applyBorder="1" applyAlignment="1">
      <alignment horizontal="center" vertical="center" wrapText="1"/>
    </xf>
    <xf numFmtId="49" fontId="15" fillId="3" borderId="2" xfId="61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/>
    </xf>
    <xf numFmtId="49" fontId="15" fillId="0" borderId="1" xfId="61" applyNumberFormat="1" applyFont="1" applyFill="1" applyBorder="1" applyAlignment="1">
      <alignment horizontal="center" vertical="center" wrapText="1"/>
    </xf>
    <xf numFmtId="176" fontId="7" fillId="3" borderId="1" xfId="0" applyFont="1" applyFill="1" applyBorder="1" applyAlignment="1">
      <alignment horizontal="center" vertical="center" wrapText="1"/>
    </xf>
    <xf numFmtId="176" fontId="18" fillId="3" borderId="1" xfId="0" applyFont="1" applyFill="1" applyBorder="1" applyAlignment="1">
      <alignment horizontal="center" vertical="center" wrapText="1"/>
    </xf>
    <xf numFmtId="176" fontId="19" fillId="3" borderId="1" xfId="0" applyFont="1" applyFill="1" applyBorder="1" applyAlignment="1">
      <alignment horizontal="center" vertical="center" wrapText="1"/>
    </xf>
    <xf numFmtId="49" fontId="19" fillId="0" borderId="1" xfId="61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177" fontId="15" fillId="3" borderId="1" xfId="0" applyNumberFormat="1" applyFont="1" applyFill="1" applyBorder="1" applyAlignment="1">
      <alignment horizontal="center" vertical="center" wrapText="1"/>
    </xf>
    <xf numFmtId="0" fontId="14" fillId="3" borderId="2" xfId="0" applyNumberFormat="1" applyFont="1" applyFill="1" applyBorder="1" applyAlignment="1">
      <alignment horizontal="center" vertical="center" wrapText="1"/>
    </xf>
    <xf numFmtId="49" fontId="15" fillId="3" borderId="2" xfId="0" applyNumberFormat="1" applyFont="1" applyFill="1" applyBorder="1" applyAlignment="1">
      <alignment horizontal="center" vertical="center" wrapText="1"/>
    </xf>
    <xf numFmtId="177" fontId="15" fillId="3" borderId="2" xfId="0" applyNumberFormat="1" applyFont="1" applyFill="1" applyBorder="1" applyAlignment="1">
      <alignment horizontal="center" vertical="center" wrapText="1"/>
    </xf>
    <xf numFmtId="49" fontId="20" fillId="3" borderId="1" xfId="61" applyNumberFormat="1" applyFont="1" applyFill="1" applyBorder="1" applyAlignment="1">
      <alignment horizontal="center" vertical="center" wrapText="1"/>
    </xf>
    <xf numFmtId="179" fontId="8" fillId="3" borderId="1" xfId="0" applyNumberFormat="1" applyFont="1" applyFill="1" applyBorder="1" applyAlignment="1">
      <alignment horizontal="center" vertical="center" wrapText="1"/>
    </xf>
    <xf numFmtId="179" fontId="10" fillId="3" borderId="1" xfId="0" applyNumberFormat="1" applyFont="1" applyFill="1" applyBorder="1" applyAlignment="1">
      <alignment horizontal="center" vertical="center" wrapText="1"/>
    </xf>
    <xf numFmtId="179" fontId="12" fillId="3" borderId="1" xfId="0" applyNumberFormat="1" applyFont="1" applyFill="1" applyBorder="1" applyAlignment="1">
      <alignment horizontal="center" vertical="center" wrapText="1"/>
    </xf>
    <xf numFmtId="178" fontId="15" fillId="3" borderId="1" xfId="0" applyNumberFormat="1" applyFont="1" applyFill="1" applyBorder="1" applyAlignment="1">
      <alignment horizontal="center" vertical="center" wrapText="1"/>
    </xf>
    <xf numFmtId="0" fontId="14" fillId="3" borderId="1" xfId="0" applyNumberFormat="1" applyFont="1" applyFill="1" applyBorder="1" applyAlignment="1">
      <alignment vertical="center"/>
    </xf>
    <xf numFmtId="179" fontId="14" fillId="3" borderId="1" xfId="0" applyNumberFormat="1" applyFont="1" applyFill="1" applyBorder="1" applyAlignment="1">
      <alignment horizontal="center" vertical="center"/>
    </xf>
    <xf numFmtId="49" fontId="21" fillId="3" borderId="1" xfId="61" applyNumberFormat="1" applyFont="1" applyFill="1" applyBorder="1" applyAlignment="1">
      <alignment horizontal="center" vertical="center" wrapText="1"/>
    </xf>
    <xf numFmtId="178" fontId="15" fillId="3" borderId="2" xfId="0" applyNumberFormat="1" applyFont="1" applyFill="1" applyBorder="1" applyAlignment="1">
      <alignment horizontal="center" vertical="center" wrapText="1"/>
    </xf>
    <xf numFmtId="49" fontId="20" fillId="3" borderId="2" xfId="61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vertical="center"/>
    </xf>
    <xf numFmtId="49" fontId="22" fillId="3" borderId="1" xfId="61" applyNumberFormat="1" applyFont="1" applyFill="1" applyBorder="1" applyAlignment="1">
      <alignment horizontal="center" vertical="center" wrapText="1"/>
    </xf>
    <xf numFmtId="179" fontId="17" fillId="3" borderId="1" xfId="0" applyNumberFormat="1" applyFont="1" applyFill="1" applyBorder="1" applyAlignment="1">
      <alignment horizontal="center" vertical="center"/>
    </xf>
    <xf numFmtId="178" fontId="20" fillId="3" borderId="1" xfId="0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176" fontId="6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74"/>
  <sheetViews>
    <sheetView tabSelected="1" zoomScale="90" zoomScaleNormal="90" workbookViewId="0">
      <selection activeCell="N4" sqref="N4"/>
    </sheetView>
  </sheetViews>
  <sheetFormatPr defaultColWidth="9.14285714285714" defaultRowHeight="14.25"/>
  <cols>
    <col min="1" max="1" width="15.8571428571429" style="9" customWidth="1"/>
    <col min="2" max="2" width="21.7142857142857" style="9" customWidth="1"/>
    <col min="3" max="5" width="16" style="10" hidden="1" customWidth="1"/>
    <col min="6" max="6" width="15.5714285714286" style="10" hidden="1" customWidth="1"/>
    <col min="7" max="7" width="0.571428571428571" style="9" customWidth="1"/>
    <col min="8" max="8" width="8" style="11" customWidth="1"/>
    <col min="9" max="9" width="9.71428571428571" style="10" hidden="1" customWidth="1"/>
    <col min="10" max="10" width="6.71428571428571" style="10" hidden="1" customWidth="1"/>
    <col min="11" max="11" width="16" style="9" customWidth="1"/>
    <col min="12" max="12" width="22" style="10" customWidth="1"/>
    <col min="13" max="13" width="22.7142857142857" style="12" customWidth="1"/>
    <col min="14" max="14" width="29.1428571428571" style="10" customWidth="1"/>
    <col min="15" max="15" width="11" style="10" customWidth="1"/>
    <col min="16" max="16" width="16" style="13" customWidth="1"/>
    <col min="17" max="17" width="15.7142857142857" style="14" customWidth="1"/>
    <col min="18" max="18" width="8.42857142857143" style="15" customWidth="1"/>
    <col min="19" max="19" width="6.28571428571429" style="9" customWidth="1"/>
    <col min="20" max="20" width="18.2857142857143" style="16" customWidth="1"/>
    <col min="21" max="21" width="14.5714285714286" style="17" customWidth="1"/>
    <col min="22" max="22" width="8.85714285714286" style="17" customWidth="1"/>
    <col min="23" max="27" width="16" style="10" customWidth="1"/>
    <col min="28" max="16384" width="9.14285714285714" style="17"/>
  </cols>
  <sheetData>
    <row r="1" s="3" customFormat="1" ht="18.75" spans="1:27">
      <c r="A1" s="18" t="s">
        <v>0</v>
      </c>
      <c r="B1" s="18"/>
      <c r="C1" s="19"/>
      <c r="D1" s="19"/>
      <c r="E1" s="19"/>
      <c r="F1" s="19"/>
      <c r="G1" s="18"/>
      <c r="H1" s="20"/>
      <c r="I1" s="19"/>
      <c r="J1" s="19"/>
      <c r="K1" s="18"/>
      <c r="L1" s="19"/>
      <c r="M1" s="36"/>
      <c r="N1" s="19"/>
      <c r="O1" s="19"/>
      <c r="P1" s="19"/>
      <c r="Q1" s="19"/>
      <c r="R1" s="18"/>
      <c r="S1" s="18"/>
      <c r="T1" s="46"/>
      <c r="U1" s="19"/>
      <c r="V1" s="19"/>
      <c r="W1" s="19"/>
      <c r="X1" s="19"/>
      <c r="Y1" s="19"/>
      <c r="Z1" s="19"/>
      <c r="AA1" s="19"/>
    </row>
    <row r="2" s="3" customFormat="1" spans="1:27">
      <c r="A2" s="21" t="s">
        <v>1</v>
      </c>
      <c r="B2" s="21"/>
      <c r="C2" s="22"/>
      <c r="D2" s="22"/>
      <c r="E2" s="22"/>
      <c r="F2" s="22"/>
      <c r="G2" s="21"/>
      <c r="H2" s="23"/>
      <c r="I2" s="22"/>
      <c r="J2" s="22"/>
      <c r="K2" s="21"/>
      <c r="L2" s="22"/>
      <c r="M2" s="37"/>
      <c r="N2" s="22"/>
      <c r="O2" s="22"/>
      <c r="P2" s="22"/>
      <c r="Q2" s="22"/>
      <c r="R2" s="21"/>
      <c r="S2" s="21"/>
      <c r="T2" s="47"/>
      <c r="U2" s="22"/>
      <c r="V2" s="22"/>
      <c r="W2" s="22"/>
      <c r="X2" s="22"/>
      <c r="Y2" s="22"/>
      <c r="Z2" s="22"/>
      <c r="AA2" s="22"/>
    </row>
    <row r="3" s="4" customFormat="1" ht="164.1" customHeight="1" spans="1:27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5" t="s">
        <v>9</v>
      </c>
      <c r="I3" s="24" t="s">
        <v>10</v>
      </c>
      <c r="J3" s="24" t="s">
        <v>11</v>
      </c>
      <c r="K3" s="38" t="s">
        <v>12</v>
      </c>
      <c r="L3" s="39" t="s">
        <v>13</v>
      </c>
      <c r="M3" s="38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4" t="s">
        <v>19</v>
      </c>
      <c r="S3" s="24" t="s">
        <v>20</v>
      </c>
      <c r="T3" s="48" t="s">
        <v>21</v>
      </c>
      <c r="U3" s="24" t="s">
        <v>22</v>
      </c>
      <c r="V3" s="24" t="s">
        <v>23</v>
      </c>
      <c r="W3" s="24" t="s">
        <v>24</v>
      </c>
      <c r="X3" s="24" t="s">
        <v>25</v>
      </c>
      <c r="Y3" s="24" t="s">
        <v>26</v>
      </c>
      <c r="Z3" s="24" t="s">
        <v>27</v>
      </c>
      <c r="AA3" s="24" t="s">
        <v>28</v>
      </c>
    </row>
    <row r="4" s="5" customFormat="1" ht="72.95" customHeight="1" spans="1:27">
      <c r="A4" s="26" t="s">
        <v>29</v>
      </c>
      <c r="B4" s="27" t="s">
        <v>30</v>
      </c>
      <c r="C4" s="28"/>
      <c r="D4" s="28"/>
      <c r="E4" s="28"/>
      <c r="F4" s="28"/>
      <c r="G4" s="29"/>
      <c r="H4" s="30" t="s">
        <v>31</v>
      </c>
      <c r="I4" s="28"/>
      <c r="J4" s="28"/>
      <c r="K4" s="26" t="s">
        <v>32</v>
      </c>
      <c r="L4" s="29" t="s">
        <v>33</v>
      </c>
      <c r="M4" s="26" t="s">
        <v>34</v>
      </c>
      <c r="N4" s="29" t="s">
        <v>35</v>
      </c>
      <c r="O4" s="40" t="s">
        <v>36</v>
      </c>
      <c r="P4" s="41" t="str">
        <f t="shared" ref="P4:P10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罚款贰仟元整</v>
      </c>
      <c r="Q4" s="49">
        <v>0.2</v>
      </c>
      <c r="R4" s="50"/>
      <c r="S4" s="45"/>
      <c r="T4" s="51">
        <v>46031</v>
      </c>
      <c r="U4" s="45" t="s">
        <v>37</v>
      </c>
      <c r="V4" s="45"/>
      <c r="W4" s="45" t="s">
        <v>38</v>
      </c>
      <c r="X4" s="45" t="s">
        <v>39</v>
      </c>
      <c r="Y4" s="45"/>
      <c r="Z4" s="45" t="s">
        <v>38</v>
      </c>
      <c r="AA4" s="45" t="s">
        <v>39</v>
      </c>
    </row>
    <row r="5" s="5" customFormat="1" ht="72.95" customHeight="1" spans="1:27">
      <c r="A5" s="26" t="s">
        <v>40</v>
      </c>
      <c r="B5" s="27" t="s">
        <v>41</v>
      </c>
      <c r="C5" s="28"/>
      <c r="D5" s="28"/>
      <c r="E5" s="28"/>
      <c r="F5" s="28"/>
      <c r="G5" s="29"/>
      <c r="H5" s="30" t="s">
        <v>31</v>
      </c>
      <c r="I5" s="28"/>
      <c r="J5" s="28"/>
      <c r="K5" s="26" t="s">
        <v>42</v>
      </c>
      <c r="L5" s="26" t="s">
        <v>43</v>
      </c>
      <c r="M5" s="26" t="s">
        <v>44</v>
      </c>
      <c r="N5" s="29" t="s">
        <v>45</v>
      </c>
      <c r="O5" s="40" t="s">
        <v>36</v>
      </c>
      <c r="P5" s="41" t="str">
        <f t="shared" si="0"/>
        <v>罚款贰仟元整</v>
      </c>
      <c r="Q5" s="49">
        <v>0.2</v>
      </c>
      <c r="R5" s="50"/>
      <c r="S5" s="52"/>
      <c r="T5" s="51">
        <v>46030</v>
      </c>
      <c r="U5" s="45" t="s">
        <v>37</v>
      </c>
      <c r="V5" s="45"/>
      <c r="W5" s="45" t="s">
        <v>38</v>
      </c>
      <c r="X5" s="45" t="s">
        <v>39</v>
      </c>
      <c r="Y5" s="45"/>
      <c r="Z5" s="45" t="s">
        <v>38</v>
      </c>
      <c r="AA5" s="45" t="s">
        <v>39</v>
      </c>
    </row>
    <row r="6" s="5" customFormat="1" ht="72.95" customHeight="1" spans="1:27">
      <c r="A6" s="26" t="s">
        <v>46</v>
      </c>
      <c r="B6" s="27" t="s">
        <v>47</v>
      </c>
      <c r="C6" s="28"/>
      <c r="D6" s="28"/>
      <c r="E6" s="28"/>
      <c r="F6" s="28"/>
      <c r="G6" s="29"/>
      <c r="H6" s="30" t="s">
        <v>31</v>
      </c>
      <c r="I6" s="28"/>
      <c r="J6" s="28"/>
      <c r="K6" s="26" t="s">
        <v>48</v>
      </c>
      <c r="L6" s="29" t="s">
        <v>33</v>
      </c>
      <c r="M6" s="26" t="s">
        <v>34</v>
      </c>
      <c r="N6" s="29" t="s">
        <v>35</v>
      </c>
      <c r="O6" s="40" t="s">
        <v>36</v>
      </c>
      <c r="P6" s="41" t="str">
        <f t="shared" si="0"/>
        <v>罚款贰仟元整</v>
      </c>
      <c r="Q6" s="49">
        <v>0.2</v>
      </c>
      <c r="R6" s="50"/>
      <c r="S6" s="45"/>
      <c r="T6" s="51">
        <v>46030</v>
      </c>
      <c r="U6" s="45" t="s">
        <v>37</v>
      </c>
      <c r="V6" s="45"/>
      <c r="W6" s="45" t="s">
        <v>38</v>
      </c>
      <c r="X6" s="45" t="s">
        <v>39</v>
      </c>
      <c r="Y6" s="45"/>
      <c r="Z6" s="45" t="s">
        <v>38</v>
      </c>
      <c r="AA6" s="45" t="s">
        <v>39</v>
      </c>
    </row>
    <row r="7" s="5" customFormat="1" ht="72.95" customHeight="1" spans="1:27">
      <c r="A7" s="26" t="s">
        <v>49</v>
      </c>
      <c r="B7" s="27" t="s">
        <v>50</v>
      </c>
      <c r="C7" s="28"/>
      <c r="D7" s="28"/>
      <c r="E7" s="28"/>
      <c r="F7" s="28"/>
      <c r="G7" s="29"/>
      <c r="H7" s="30" t="s">
        <v>31</v>
      </c>
      <c r="I7" s="28"/>
      <c r="J7" s="28"/>
      <c r="K7" s="26" t="s">
        <v>51</v>
      </c>
      <c r="L7" s="29" t="s">
        <v>33</v>
      </c>
      <c r="M7" s="26" t="s">
        <v>34</v>
      </c>
      <c r="N7" s="29" t="s">
        <v>35</v>
      </c>
      <c r="O7" s="40" t="s">
        <v>36</v>
      </c>
      <c r="P7" s="41" t="str">
        <f t="shared" si="0"/>
        <v>罚款贰仟元整</v>
      </c>
      <c r="Q7" s="49">
        <v>0.2</v>
      </c>
      <c r="R7" s="50"/>
      <c r="S7" s="45"/>
      <c r="T7" s="51">
        <v>46030</v>
      </c>
      <c r="U7" s="45" t="s">
        <v>37</v>
      </c>
      <c r="V7" s="45"/>
      <c r="W7" s="45" t="s">
        <v>38</v>
      </c>
      <c r="X7" s="45" t="s">
        <v>39</v>
      </c>
      <c r="Y7" s="45"/>
      <c r="Z7" s="45" t="s">
        <v>38</v>
      </c>
      <c r="AA7" s="45" t="s">
        <v>39</v>
      </c>
    </row>
    <row r="8" s="5" customFormat="1" ht="72.95" customHeight="1" spans="1:27">
      <c r="A8" s="26" t="s">
        <v>52</v>
      </c>
      <c r="B8" s="27" t="s">
        <v>53</v>
      </c>
      <c r="C8" s="28"/>
      <c r="D8" s="28"/>
      <c r="E8" s="28"/>
      <c r="F8" s="28"/>
      <c r="G8" s="29"/>
      <c r="H8" s="30" t="s">
        <v>31</v>
      </c>
      <c r="I8" s="28"/>
      <c r="J8" s="28"/>
      <c r="K8" s="26" t="s">
        <v>54</v>
      </c>
      <c r="L8" s="26" t="s">
        <v>43</v>
      </c>
      <c r="M8" s="26" t="s">
        <v>44</v>
      </c>
      <c r="N8" s="29" t="s">
        <v>45</v>
      </c>
      <c r="O8" s="40" t="s">
        <v>36</v>
      </c>
      <c r="P8" s="41" t="str">
        <f t="shared" si="0"/>
        <v>罚款贰仟元整</v>
      </c>
      <c r="Q8" s="49">
        <v>0.2</v>
      </c>
      <c r="R8" s="50"/>
      <c r="S8" s="52"/>
      <c r="T8" s="51">
        <v>46030</v>
      </c>
      <c r="U8" s="45" t="s">
        <v>37</v>
      </c>
      <c r="V8" s="45"/>
      <c r="W8" s="45" t="s">
        <v>38</v>
      </c>
      <c r="X8" s="45" t="s">
        <v>39</v>
      </c>
      <c r="Y8" s="45"/>
      <c r="Z8" s="45" t="s">
        <v>38</v>
      </c>
      <c r="AA8" s="45" t="s">
        <v>39</v>
      </c>
    </row>
    <row r="9" s="5" customFormat="1" ht="72.95" customHeight="1" spans="1:27">
      <c r="A9" s="26" t="s">
        <v>55</v>
      </c>
      <c r="B9" s="27" t="s">
        <v>56</v>
      </c>
      <c r="C9" s="28"/>
      <c r="D9" s="28"/>
      <c r="E9" s="28"/>
      <c r="F9" s="28"/>
      <c r="G9" s="29"/>
      <c r="H9" s="30" t="s">
        <v>31</v>
      </c>
      <c r="I9" s="28"/>
      <c r="J9" s="28"/>
      <c r="K9" s="26" t="s">
        <v>57</v>
      </c>
      <c r="L9" s="26" t="s">
        <v>58</v>
      </c>
      <c r="M9" s="26" t="s">
        <v>59</v>
      </c>
      <c r="N9" s="29" t="s">
        <v>60</v>
      </c>
      <c r="O9" s="40" t="s">
        <v>36</v>
      </c>
      <c r="P9" s="41" t="str">
        <f t="shared" si="0"/>
        <v>罚款壹仟肆佰元整</v>
      </c>
      <c r="Q9" s="49">
        <v>0.14</v>
      </c>
      <c r="R9" s="50"/>
      <c r="S9" s="45"/>
      <c r="T9" s="51">
        <v>46030</v>
      </c>
      <c r="U9" s="45" t="s">
        <v>37</v>
      </c>
      <c r="V9" s="45"/>
      <c r="W9" s="45" t="s">
        <v>38</v>
      </c>
      <c r="X9" s="45" t="s">
        <v>39</v>
      </c>
      <c r="Y9" s="45"/>
      <c r="Z9" s="45" t="s">
        <v>38</v>
      </c>
      <c r="AA9" s="45" t="s">
        <v>39</v>
      </c>
    </row>
    <row r="10" s="6" customFormat="1" ht="72.95" customHeight="1" spans="1:27">
      <c r="A10" s="26" t="s">
        <v>61</v>
      </c>
      <c r="B10" s="27" t="s">
        <v>62</v>
      </c>
      <c r="C10" s="31"/>
      <c r="D10" s="31"/>
      <c r="E10" s="31"/>
      <c r="F10" s="31"/>
      <c r="G10" s="32"/>
      <c r="H10" s="30" t="s">
        <v>31</v>
      </c>
      <c r="I10" s="31"/>
      <c r="J10" s="31"/>
      <c r="K10" s="26" t="s">
        <v>63</v>
      </c>
      <c r="L10" s="42" t="s">
        <v>58</v>
      </c>
      <c r="M10" s="42" t="s">
        <v>59</v>
      </c>
      <c r="N10" s="32" t="s">
        <v>60</v>
      </c>
      <c r="O10" s="43" t="s">
        <v>36</v>
      </c>
      <c r="P10" s="44" t="str">
        <f t="shared" si="0"/>
        <v>罚款壹仟肆佰元整</v>
      </c>
      <c r="Q10" s="53">
        <v>0.14</v>
      </c>
      <c r="R10" s="50"/>
      <c r="S10" s="54"/>
      <c r="T10" s="51">
        <v>46031</v>
      </c>
      <c r="U10" s="54" t="s">
        <v>37</v>
      </c>
      <c r="V10" s="54"/>
      <c r="W10" s="54" t="s">
        <v>38</v>
      </c>
      <c r="X10" s="54" t="s">
        <v>39</v>
      </c>
      <c r="Y10" s="54"/>
      <c r="Z10" s="54" t="s">
        <v>38</v>
      </c>
      <c r="AA10" s="54" t="s">
        <v>39</v>
      </c>
    </row>
    <row r="11" s="5" customFormat="1" ht="72.95" customHeight="1" spans="1:27">
      <c r="A11" s="26" t="s">
        <v>64</v>
      </c>
      <c r="B11" s="27" t="s">
        <v>65</v>
      </c>
      <c r="C11" s="28"/>
      <c r="D11" s="28"/>
      <c r="E11" s="28"/>
      <c r="F11" s="28"/>
      <c r="G11" s="29"/>
      <c r="H11" s="30" t="s">
        <v>31</v>
      </c>
      <c r="I11" s="28"/>
      <c r="J11" s="28"/>
      <c r="K11" s="26" t="s">
        <v>66</v>
      </c>
      <c r="L11" s="26" t="s">
        <v>67</v>
      </c>
      <c r="M11" s="26" t="s">
        <v>68</v>
      </c>
      <c r="N11" s="29" t="s">
        <v>69</v>
      </c>
      <c r="O11" s="40" t="s">
        <v>36</v>
      </c>
      <c r="P11" s="41" t="str">
        <f t="shared" ref="P11:P17" si="1">IF(O11="罚款","罚款"&amp;SUBSTITUTE(SUBSTITUTE(IF(Q11*10000&gt;-0.4%,,"负")&amp;TEXT(INT(FIXED(ABS(Q11*10000))),"[dbnum2]G/通用格式元;;")&amp;TEXT(RIGHT(FIXED(Q11*10000),2),"[dbnum2]0角0分;;"&amp;IF(ABS(Q11*10000)&gt;1%,"整",)),"零角",IF(ABS(Q11*10000)&lt;1,,"零")),"零分","整"),IF(O11="责令停产停业","停业整顿7日",""))</f>
        <v>罚款贰佰元整</v>
      </c>
      <c r="Q11" s="49">
        <v>0.02</v>
      </c>
      <c r="R11" s="50"/>
      <c r="S11" s="45"/>
      <c r="T11" s="51">
        <v>46030</v>
      </c>
      <c r="U11" s="45" t="s">
        <v>37</v>
      </c>
      <c r="V11" s="45"/>
      <c r="W11" s="45" t="s">
        <v>38</v>
      </c>
      <c r="X11" s="45" t="s">
        <v>39</v>
      </c>
      <c r="Y11" s="45"/>
      <c r="Z11" s="45" t="s">
        <v>38</v>
      </c>
      <c r="AA11" s="45" t="s">
        <v>39</v>
      </c>
    </row>
    <row r="12" s="6" customFormat="1" ht="72.95" customHeight="1" spans="1:27">
      <c r="A12" s="26" t="s">
        <v>64</v>
      </c>
      <c r="B12" s="27" t="s">
        <v>65</v>
      </c>
      <c r="C12" s="28"/>
      <c r="D12" s="28"/>
      <c r="E12" s="28"/>
      <c r="F12" s="28"/>
      <c r="G12" s="29"/>
      <c r="H12" s="30" t="s">
        <v>31</v>
      </c>
      <c r="I12" s="28"/>
      <c r="J12" s="28"/>
      <c r="K12" s="26" t="s">
        <v>70</v>
      </c>
      <c r="L12" s="26" t="s">
        <v>67</v>
      </c>
      <c r="M12" s="26" t="s">
        <v>68</v>
      </c>
      <c r="N12" s="29" t="s">
        <v>69</v>
      </c>
      <c r="O12" s="40" t="s">
        <v>36</v>
      </c>
      <c r="P12" s="41" t="str">
        <f t="shared" si="1"/>
        <v>罚款贰佰元整</v>
      </c>
      <c r="Q12" s="49">
        <v>0.02</v>
      </c>
      <c r="R12" s="50"/>
      <c r="S12" s="45"/>
      <c r="T12" s="51">
        <v>46030</v>
      </c>
      <c r="U12" s="45" t="s">
        <v>37</v>
      </c>
      <c r="V12" s="45"/>
      <c r="W12" s="45" t="s">
        <v>38</v>
      </c>
      <c r="X12" s="45" t="s">
        <v>39</v>
      </c>
      <c r="Y12" s="45"/>
      <c r="Z12" s="45" t="s">
        <v>38</v>
      </c>
      <c r="AA12" s="45" t="s">
        <v>39</v>
      </c>
    </row>
    <row r="13" s="5" customFormat="1" ht="72.95" customHeight="1" spans="1:27">
      <c r="A13" s="26" t="s">
        <v>71</v>
      </c>
      <c r="B13" s="27" t="s">
        <v>72</v>
      </c>
      <c r="C13" s="28"/>
      <c r="D13" s="28"/>
      <c r="E13" s="28"/>
      <c r="F13" s="28"/>
      <c r="G13" s="29"/>
      <c r="H13" s="30" t="s">
        <v>31</v>
      </c>
      <c r="I13" s="28"/>
      <c r="J13" s="28"/>
      <c r="K13" s="26" t="s">
        <v>73</v>
      </c>
      <c r="L13" s="29" t="s">
        <v>33</v>
      </c>
      <c r="M13" s="26" t="s">
        <v>34</v>
      </c>
      <c r="N13" s="29" t="s">
        <v>35</v>
      </c>
      <c r="O13" s="40" t="s">
        <v>36</v>
      </c>
      <c r="P13" s="41" t="str">
        <f t="shared" si="1"/>
        <v>罚款贰仟玖佰元整</v>
      </c>
      <c r="Q13" s="49">
        <v>0.29</v>
      </c>
      <c r="R13" s="50"/>
      <c r="S13" s="45"/>
      <c r="T13" s="51">
        <v>46029</v>
      </c>
      <c r="U13" s="45" t="s">
        <v>37</v>
      </c>
      <c r="V13" s="45"/>
      <c r="W13" s="45" t="s">
        <v>38</v>
      </c>
      <c r="X13" s="45" t="s">
        <v>39</v>
      </c>
      <c r="Y13" s="45"/>
      <c r="Z13" s="45" t="s">
        <v>38</v>
      </c>
      <c r="AA13" s="45" t="s">
        <v>39</v>
      </c>
    </row>
    <row r="14" s="7" customFormat="1" ht="72.95" customHeight="1" spans="1:27">
      <c r="A14" s="33" t="s">
        <v>74</v>
      </c>
      <c r="B14" s="34" t="s">
        <v>75</v>
      </c>
      <c r="C14" s="28"/>
      <c r="D14" s="28"/>
      <c r="E14" s="28"/>
      <c r="F14" s="28"/>
      <c r="G14" s="29"/>
      <c r="H14" s="30" t="s">
        <v>31</v>
      </c>
      <c r="I14" s="28"/>
      <c r="J14" s="28"/>
      <c r="K14" s="33" t="s">
        <v>76</v>
      </c>
      <c r="L14" s="33" t="s">
        <v>43</v>
      </c>
      <c r="M14" s="33" t="s">
        <v>44</v>
      </c>
      <c r="N14" s="29" t="s">
        <v>45</v>
      </c>
      <c r="O14" s="40" t="s">
        <v>36</v>
      </c>
      <c r="P14" s="41" t="str">
        <f t="shared" si="1"/>
        <v>罚款贰仟元整</v>
      </c>
      <c r="Q14" s="49">
        <v>0.2</v>
      </c>
      <c r="R14" s="55"/>
      <c r="S14" s="56"/>
      <c r="T14" s="57">
        <v>46029</v>
      </c>
      <c r="U14" s="29" t="s">
        <v>37</v>
      </c>
      <c r="V14" s="29"/>
      <c r="W14" s="29" t="s">
        <v>38</v>
      </c>
      <c r="X14" s="29" t="s">
        <v>39</v>
      </c>
      <c r="Y14" s="29"/>
      <c r="Z14" s="29" t="s">
        <v>38</v>
      </c>
      <c r="AA14" s="29" t="s">
        <v>39</v>
      </c>
    </row>
    <row r="15" s="5" customFormat="1" ht="72.95" customHeight="1" spans="1:27">
      <c r="A15" s="26" t="s">
        <v>77</v>
      </c>
      <c r="B15" s="27" t="s">
        <v>78</v>
      </c>
      <c r="C15" s="28"/>
      <c r="D15" s="28"/>
      <c r="E15" s="28"/>
      <c r="F15" s="28"/>
      <c r="G15" s="29"/>
      <c r="H15" s="30" t="s">
        <v>31</v>
      </c>
      <c r="I15" s="28"/>
      <c r="J15" s="28"/>
      <c r="K15" s="26" t="s">
        <v>79</v>
      </c>
      <c r="L15" s="26" t="s">
        <v>43</v>
      </c>
      <c r="M15" s="26" t="s">
        <v>44</v>
      </c>
      <c r="N15" s="29" t="s">
        <v>45</v>
      </c>
      <c r="O15" s="40" t="s">
        <v>36</v>
      </c>
      <c r="P15" s="41" t="str">
        <f t="shared" si="1"/>
        <v>罚款贰仟元整</v>
      </c>
      <c r="Q15" s="49">
        <v>0.2</v>
      </c>
      <c r="R15" s="50"/>
      <c r="S15" s="52"/>
      <c r="T15" s="51">
        <v>46029</v>
      </c>
      <c r="U15" s="45" t="s">
        <v>37</v>
      </c>
      <c r="V15" s="45"/>
      <c r="W15" s="45" t="s">
        <v>38</v>
      </c>
      <c r="X15" s="45" t="s">
        <v>39</v>
      </c>
      <c r="Y15" s="45"/>
      <c r="Z15" s="45" t="s">
        <v>38</v>
      </c>
      <c r="AA15" s="45" t="s">
        <v>39</v>
      </c>
    </row>
    <row r="16" s="5" customFormat="1" ht="72.95" customHeight="1" spans="1:27">
      <c r="A16" s="26" t="s">
        <v>80</v>
      </c>
      <c r="B16" s="27" t="s">
        <v>81</v>
      </c>
      <c r="C16" s="28"/>
      <c r="D16" s="28"/>
      <c r="E16" s="28"/>
      <c r="F16" s="28"/>
      <c r="G16" s="29"/>
      <c r="H16" s="30" t="s">
        <v>31</v>
      </c>
      <c r="I16" s="28"/>
      <c r="J16" s="28"/>
      <c r="K16" s="26" t="s">
        <v>82</v>
      </c>
      <c r="L16" s="29" t="s">
        <v>33</v>
      </c>
      <c r="M16" s="26" t="s">
        <v>34</v>
      </c>
      <c r="N16" s="29" t="s">
        <v>35</v>
      </c>
      <c r="O16" s="40" t="s">
        <v>36</v>
      </c>
      <c r="P16" s="41" t="str">
        <f t="shared" si="1"/>
        <v>罚款贰仟元整</v>
      </c>
      <c r="Q16" s="49">
        <v>0.2</v>
      </c>
      <c r="R16" s="50"/>
      <c r="S16" s="45"/>
      <c r="T16" s="51">
        <v>46028</v>
      </c>
      <c r="U16" s="45" t="s">
        <v>37</v>
      </c>
      <c r="V16" s="45"/>
      <c r="W16" s="45" t="s">
        <v>38</v>
      </c>
      <c r="X16" s="45" t="s">
        <v>39</v>
      </c>
      <c r="Y16" s="45"/>
      <c r="Z16" s="45" t="s">
        <v>38</v>
      </c>
      <c r="AA16" s="45" t="s">
        <v>39</v>
      </c>
    </row>
    <row r="17" s="5" customFormat="1" ht="72.95" customHeight="1" spans="1:27">
      <c r="A17" s="26" t="s">
        <v>83</v>
      </c>
      <c r="B17" s="27" t="s">
        <v>84</v>
      </c>
      <c r="C17" s="28"/>
      <c r="D17" s="28"/>
      <c r="E17" s="28"/>
      <c r="F17" s="28"/>
      <c r="G17" s="29"/>
      <c r="H17" s="30" t="s">
        <v>31</v>
      </c>
      <c r="I17" s="28"/>
      <c r="J17" s="28"/>
      <c r="K17" s="26" t="s">
        <v>85</v>
      </c>
      <c r="L17" s="29" t="s">
        <v>33</v>
      </c>
      <c r="M17" s="26" t="s">
        <v>34</v>
      </c>
      <c r="N17" s="29" t="s">
        <v>35</v>
      </c>
      <c r="O17" s="40" t="s">
        <v>36</v>
      </c>
      <c r="P17" s="41" t="str">
        <f t="shared" si="1"/>
        <v>罚款贰仟元整</v>
      </c>
      <c r="Q17" s="49">
        <v>0.2</v>
      </c>
      <c r="R17" s="50"/>
      <c r="S17" s="45"/>
      <c r="T17" s="51">
        <v>46028</v>
      </c>
      <c r="U17" s="45" t="s">
        <v>37</v>
      </c>
      <c r="V17" s="45"/>
      <c r="W17" s="45" t="s">
        <v>38</v>
      </c>
      <c r="X17" s="45" t="s">
        <v>39</v>
      </c>
      <c r="Y17" s="45"/>
      <c r="Z17" s="45" t="s">
        <v>38</v>
      </c>
      <c r="AA17" s="45" t="s">
        <v>39</v>
      </c>
    </row>
    <row r="18" s="5" customFormat="1" ht="72.95" customHeight="1" spans="1:27">
      <c r="A18" s="26" t="s">
        <v>86</v>
      </c>
      <c r="B18" s="27" t="s">
        <v>87</v>
      </c>
      <c r="C18" s="28"/>
      <c r="D18" s="28"/>
      <c r="E18" s="28"/>
      <c r="F18" s="28"/>
      <c r="G18" s="29"/>
      <c r="H18" s="30" t="s">
        <v>31</v>
      </c>
      <c r="I18" s="28"/>
      <c r="J18" s="28"/>
      <c r="K18" s="26" t="s">
        <v>88</v>
      </c>
      <c r="L18" s="29" t="s">
        <v>33</v>
      </c>
      <c r="M18" s="26" t="s">
        <v>34</v>
      </c>
      <c r="N18" s="29" t="s">
        <v>35</v>
      </c>
      <c r="O18" s="40" t="s">
        <v>36</v>
      </c>
      <c r="P18" s="41" t="str">
        <f t="shared" ref="P18:P23" si="2">IF(O18="罚款","罚款"&amp;SUBSTITUTE(SUBSTITUTE(IF(Q18*10000&gt;-0.4%,,"负")&amp;TEXT(INT(FIXED(ABS(Q18*10000))),"[dbnum2]G/通用格式元;;")&amp;TEXT(RIGHT(FIXED(Q18*10000),2),"[dbnum2]0角0分;;"&amp;IF(ABS(Q18*10000)&gt;1%,"整",)),"零角",IF(ABS(Q18*10000)&lt;1,,"零")),"零分","整"),IF(O18="责令停产停业","停业整顿7日",""))</f>
        <v>罚款贰仟元整</v>
      </c>
      <c r="Q18" s="49">
        <v>0.2</v>
      </c>
      <c r="R18" s="50"/>
      <c r="S18" s="45"/>
      <c r="T18" s="51">
        <v>46028</v>
      </c>
      <c r="U18" s="45" t="s">
        <v>37</v>
      </c>
      <c r="V18" s="45"/>
      <c r="W18" s="45" t="s">
        <v>38</v>
      </c>
      <c r="X18" s="45" t="s">
        <v>39</v>
      </c>
      <c r="Y18" s="45"/>
      <c r="Z18" s="45" t="s">
        <v>38</v>
      </c>
      <c r="AA18" s="45" t="s">
        <v>39</v>
      </c>
    </row>
    <row r="19" s="6" customFormat="1" ht="72.95" customHeight="1" spans="1:27">
      <c r="A19" s="26" t="s">
        <v>89</v>
      </c>
      <c r="B19" s="27" t="s">
        <v>90</v>
      </c>
      <c r="C19" s="28"/>
      <c r="D19" s="28"/>
      <c r="E19" s="28"/>
      <c r="F19" s="28"/>
      <c r="G19" s="29"/>
      <c r="H19" s="30" t="s">
        <v>31</v>
      </c>
      <c r="I19" s="28"/>
      <c r="J19" s="28"/>
      <c r="K19" s="26" t="s">
        <v>91</v>
      </c>
      <c r="L19" s="26" t="s">
        <v>67</v>
      </c>
      <c r="M19" s="26" t="s">
        <v>68</v>
      </c>
      <c r="N19" s="29" t="s">
        <v>69</v>
      </c>
      <c r="O19" s="40" t="s">
        <v>36</v>
      </c>
      <c r="P19" s="41" t="str">
        <f t="shared" si="2"/>
        <v>罚款贰佰元整</v>
      </c>
      <c r="Q19" s="49">
        <v>0.02</v>
      </c>
      <c r="R19" s="50"/>
      <c r="S19" s="45"/>
      <c r="T19" s="51">
        <v>46028</v>
      </c>
      <c r="U19" s="45" t="s">
        <v>37</v>
      </c>
      <c r="V19" s="45"/>
      <c r="W19" s="45" t="s">
        <v>38</v>
      </c>
      <c r="X19" s="45" t="s">
        <v>39</v>
      </c>
      <c r="Y19" s="45"/>
      <c r="Z19" s="45" t="s">
        <v>38</v>
      </c>
      <c r="AA19" s="45" t="s">
        <v>39</v>
      </c>
    </row>
    <row r="20" s="6" customFormat="1" ht="72.95" customHeight="1" spans="1:27">
      <c r="A20" s="26" t="s">
        <v>92</v>
      </c>
      <c r="B20" s="27" t="s">
        <v>93</v>
      </c>
      <c r="C20" s="28"/>
      <c r="D20" s="28"/>
      <c r="E20" s="28"/>
      <c r="F20" s="28"/>
      <c r="G20" s="29"/>
      <c r="H20" s="30" t="s">
        <v>31</v>
      </c>
      <c r="I20" s="28"/>
      <c r="J20" s="28"/>
      <c r="K20" s="26" t="s">
        <v>94</v>
      </c>
      <c r="L20" s="26" t="s">
        <v>67</v>
      </c>
      <c r="M20" s="26" t="s">
        <v>68</v>
      </c>
      <c r="N20" s="29" t="s">
        <v>69</v>
      </c>
      <c r="O20" s="40" t="s">
        <v>36</v>
      </c>
      <c r="P20" s="41" t="str">
        <f t="shared" si="2"/>
        <v>罚款贰佰元整</v>
      </c>
      <c r="Q20" s="49">
        <v>0.02</v>
      </c>
      <c r="R20" s="50"/>
      <c r="S20" s="45"/>
      <c r="T20" s="51">
        <v>46028</v>
      </c>
      <c r="U20" s="45" t="s">
        <v>37</v>
      </c>
      <c r="V20" s="45"/>
      <c r="W20" s="45" t="s">
        <v>38</v>
      </c>
      <c r="X20" s="45" t="s">
        <v>39</v>
      </c>
      <c r="Y20" s="45"/>
      <c r="Z20" s="45" t="s">
        <v>38</v>
      </c>
      <c r="AA20" s="45" t="s">
        <v>39</v>
      </c>
    </row>
    <row r="21" s="5" customFormat="1" ht="72.95" customHeight="1" spans="1:27">
      <c r="A21" s="26" t="s">
        <v>95</v>
      </c>
      <c r="B21" s="27" t="s">
        <v>96</v>
      </c>
      <c r="C21" s="28"/>
      <c r="D21" s="28"/>
      <c r="E21" s="28"/>
      <c r="F21" s="28"/>
      <c r="G21" s="29"/>
      <c r="H21" s="30" t="s">
        <v>31</v>
      </c>
      <c r="I21" s="28"/>
      <c r="J21" s="28"/>
      <c r="K21" s="26" t="s">
        <v>97</v>
      </c>
      <c r="L21" s="26" t="s">
        <v>43</v>
      </c>
      <c r="M21" s="26" t="s">
        <v>44</v>
      </c>
      <c r="N21" s="29" t="s">
        <v>45</v>
      </c>
      <c r="O21" s="40" t="s">
        <v>36</v>
      </c>
      <c r="P21" s="41" t="str">
        <f t="shared" si="2"/>
        <v>罚款贰仟元整</v>
      </c>
      <c r="Q21" s="49">
        <v>0.2</v>
      </c>
      <c r="R21" s="50"/>
      <c r="S21" s="52"/>
      <c r="T21" s="51">
        <v>46027</v>
      </c>
      <c r="U21" s="45" t="s">
        <v>37</v>
      </c>
      <c r="V21" s="45"/>
      <c r="W21" s="45" t="s">
        <v>38</v>
      </c>
      <c r="X21" s="45" t="s">
        <v>39</v>
      </c>
      <c r="Y21" s="45"/>
      <c r="Z21" s="45" t="s">
        <v>38</v>
      </c>
      <c r="AA21" s="45" t="s">
        <v>39</v>
      </c>
    </row>
    <row r="22" s="6" customFormat="1" ht="72.95" customHeight="1" spans="1:27">
      <c r="A22" s="26" t="s">
        <v>98</v>
      </c>
      <c r="B22" s="27" t="s">
        <v>99</v>
      </c>
      <c r="C22" s="28"/>
      <c r="D22" s="28"/>
      <c r="E22" s="28"/>
      <c r="F22" s="28"/>
      <c r="G22" s="29"/>
      <c r="H22" s="30" t="s">
        <v>31</v>
      </c>
      <c r="I22" s="28"/>
      <c r="J22" s="28"/>
      <c r="K22" s="26" t="s">
        <v>100</v>
      </c>
      <c r="L22" s="26" t="s">
        <v>67</v>
      </c>
      <c r="M22" s="26" t="s">
        <v>68</v>
      </c>
      <c r="N22" s="29" t="s">
        <v>69</v>
      </c>
      <c r="O22" s="40" t="s">
        <v>36</v>
      </c>
      <c r="P22" s="41" t="str">
        <f t="shared" si="2"/>
        <v>罚款贰佰元整</v>
      </c>
      <c r="Q22" s="49">
        <v>0.02</v>
      </c>
      <c r="R22" s="50"/>
      <c r="S22" s="45"/>
      <c r="T22" s="51">
        <v>46027</v>
      </c>
      <c r="U22" s="45" t="s">
        <v>37</v>
      </c>
      <c r="V22" s="45"/>
      <c r="W22" s="45" t="s">
        <v>38</v>
      </c>
      <c r="X22" s="45" t="s">
        <v>39</v>
      </c>
      <c r="Y22" s="45"/>
      <c r="Z22" s="45" t="s">
        <v>38</v>
      </c>
      <c r="AA22" s="45" t="s">
        <v>39</v>
      </c>
    </row>
    <row r="23" s="6" customFormat="1" ht="72.95" customHeight="1" spans="1:27">
      <c r="A23" s="26" t="s">
        <v>101</v>
      </c>
      <c r="B23" s="27" t="s">
        <v>102</v>
      </c>
      <c r="C23" s="28"/>
      <c r="D23" s="28"/>
      <c r="E23" s="28"/>
      <c r="F23" s="28"/>
      <c r="G23" s="29"/>
      <c r="H23" s="30" t="s">
        <v>31</v>
      </c>
      <c r="I23" s="28"/>
      <c r="J23" s="28"/>
      <c r="K23" s="26" t="s">
        <v>103</v>
      </c>
      <c r="L23" s="26" t="s">
        <v>67</v>
      </c>
      <c r="M23" s="26" t="s">
        <v>68</v>
      </c>
      <c r="N23" s="29" t="s">
        <v>69</v>
      </c>
      <c r="O23" s="40" t="s">
        <v>36</v>
      </c>
      <c r="P23" s="41" t="str">
        <f t="shared" si="2"/>
        <v>罚款贰佰元整</v>
      </c>
      <c r="Q23" s="49">
        <v>0.02</v>
      </c>
      <c r="R23" s="50"/>
      <c r="S23" s="45"/>
      <c r="T23" s="51">
        <v>46027</v>
      </c>
      <c r="U23" s="45" t="s">
        <v>37</v>
      </c>
      <c r="V23" s="45"/>
      <c r="W23" s="45" t="s">
        <v>38</v>
      </c>
      <c r="X23" s="45" t="s">
        <v>39</v>
      </c>
      <c r="Y23" s="45"/>
      <c r="Z23" s="45" t="s">
        <v>38</v>
      </c>
      <c r="AA23" s="45" t="s">
        <v>39</v>
      </c>
    </row>
    <row r="24" s="5" customFormat="1" ht="72.95" customHeight="1" spans="1:27">
      <c r="A24" s="26" t="s">
        <v>104</v>
      </c>
      <c r="B24" s="27" t="s">
        <v>105</v>
      </c>
      <c r="C24" s="28"/>
      <c r="D24" s="28"/>
      <c r="E24" s="28"/>
      <c r="F24" s="28"/>
      <c r="G24" s="29"/>
      <c r="H24" s="30" t="s">
        <v>31</v>
      </c>
      <c r="I24" s="28"/>
      <c r="J24" s="28"/>
      <c r="K24" s="26" t="s">
        <v>106</v>
      </c>
      <c r="L24" s="26" t="s">
        <v>58</v>
      </c>
      <c r="M24" s="26" t="s">
        <v>59</v>
      </c>
      <c r="N24" s="29" t="s">
        <v>60</v>
      </c>
      <c r="O24" s="40" t="s">
        <v>36</v>
      </c>
      <c r="P24" s="41" t="str">
        <f t="shared" ref="P24:P27" si="3">IF(O24="罚款","罚款"&amp;SUBSTITUTE(SUBSTITUTE(IF(Q24*10000&gt;-0.4%,,"负")&amp;TEXT(INT(FIXED(ABS(Q24*10000))),"[dbnum2]G/通用格式元;;")&amp;TEXT(RIGHT(FIXED(Q24*10000),2),"[dbnum2]0角0分;;"&amp;IF(ABS(Q24*10000)&gt;1%,"整",)),"零角",IF(ABS(Q24*10000)&lt;1,,"零")),"零分","整"),IF(O24="责令停产停业","停业整顿7日",""))</f>
        <v>罚款壹仟肆佰元整</v>
      </c>
      <c r="Q24" s="49">
        <v>0.14</v>
      </c>
      <c r="R24" s="50"/>
      <c r="S24" s="45"/>
      <c r="T24" s="51">
        <v>46028</v>
      </c>
      <c r="U24" s="45" t="s">
        <v>37</v>
      </c>
      <c r="V24" s="45"/>
      <c r="W24" s="45" t="s">
        <v>38</v>
      </c>
      <c r="X24" s="45" t="s">
        <v>39</v>
      </c>
      <c r="Y24" s="45"/>
      <c r="Z24" s="45" t="s">
        <v>38</v>
      </c>
      <c r="AA24" s="45" t="s">
        <v>39</v>
      </c>
    </row>
    <row r="25" s="6" customFormat="1" ht="72.95" customHeight="1" spans="1:27">
      <c r="A25" s="26" t="s">
        <v>55</v>
      </c>
      <c r="B25" s="27" t="s">
        <v>56</v>
      </c>
      <c r="C25" s="31"/>
      <c r="D25" s="31"/>
      <c r="E25" s="31"/>
      <c r="F25" s="31"/>
      <c r="G25" s="32"/>
      <c r="H25" s="30" t="s">
        <v>31</v>
      </c>
      <c r="I25" s="31"/>
      <c r="J25" s="31"/>
      <c r="K25" s="26" t="s">
        <v>107</v>
      </c>
      <c r="L25" s="42" t="s">
        <v>58</v>
      </c>
      <c r="M25" s="42" t="s">
        <v>59</v>
      </c>
      <c r="N25" s="32" t="s">
        <v>60</v>
      </c>
      <c r="O25" s="43" t="s">
        <v>36</v>
      </c>
      <c r="P25" s="44" t="str">
        <f t="shared" si="3"/>
        <v>罚款壹仟肆佰元整</v>
      </c>
      <c r="Q25" s="53">
        <v>0.14</v>
      </c>
      <c r="R25" s="50"/>
      <c r="S25" s="45"/>
      <c r="T25" s="51">
        <v>46031</v>
      </c>
      <c r="U25" s="54" t="s">
        <v>37</v>
      </c>
      <c r="V25" s="54"/>
      <c r="W25" s="54" t="s">
        <v>38</v>
      </c>
      <c r="X25" s="54" t="s">
        <v>39</v>
      </c>
      <c r="Y25" s="54"/>
      <c r="Z25" s="54" t="s">
        <v>38</v>
      </c>
      <c r="AA25" s="54" t="s">
        <v>39</v>
      </c>
    </row>
    <row r="26" s="8" customFormat="1" ht="72.95" customHeight="1" spans="1:27">
      <c r="A26" s="26" t="s">
        <v>108</v>
      </c>
      <c r="B26" s="27" t="s">
        <v>109</v>
      </c>
      <c r="C26" s="35"/>
      <c r="D26" s="35"/>
      <c r="E26" s="35"/>
      <c r="F26" s="35"/>
      <c r="G26" s="29"/>
      <c r="H26" s="30" t="s">
        <v>31</v>
      </c>
      <c r="I26" s="28"/>
      <c r="J26" s="35"/>
      <c r="K26" s="26" t="s">
        <v>110</v>
      </c>
      <c r="L26" s="42" t="s">
        <v>111</v>
      </c>
      <c r="M26" s="42" t="s">
        <v>112</v>
      </c>
      <c r="N26" s="29" t="s">
        <v>113</v>
      </c>
      <c r="O26" s="40" t="s">
        <v>36</v>
      </c>
      <c r="P26" s="41" t="str">
        <f t="shared" si="3"/>
        <v>罚款壹仟元整</v>
      </c>
      <c r="Q26" s="49">
        <v>0.1</v>
      </c>
      <c r="R26" s="50"/>
      <c r="S26" s="45"/>
      <c r="T26" s="51">
        <v>46030</v>
      </c>
      <c r="U26" s="45" t="s">
        <v>37</v>
      </c>
      <c r="V26" s="45"/>
      <c r="W26" s="45" t="s">
        <v>38</v>
      </c>
      <c r="X26" s="45" t="s">
        <v>39</v>
      </c>
      <c r="Y26" s="45"/>
      <c r="Z26" s="45" t="s">
        <v>38</v>
      </c>
      <c r="AA26" s="45" t="s">
        <v>39</v>
      </c>
    </row>
    <row r="27" s="8" customFormat="1" ht="72.95" customHeight="1" spans="1:27">
      <c r="A27" s="26" t="s">
        <v>114</v>
      </c>
      <c r="B27" s="27" t="s">
        <v>115</v>
      </c>
      <c r="C27" s="35"/>
      <c r="D27" s="35"/>
      <c r="E27" s="35"/>
      <c r="F27" s="35"/>
      <c r="G27" s="29"/>
      <c r="H27" s="30" t="s">
        <v>31</v>
      </c>
      <c r="I27" s="28"/>
      <c r="J27" s="35"/>
      <c r="K27" s="26" t="s">
        <v>116</v>
      </c>
      <c r="L27" s="42" t="s">
        <v>111</v>
      </c>
      <c r="M27" s="42" t="s">
        <v>112</v>
      </c>
      <c r="N27" s="29" t="s">
        <v>113</v>
      </c>
      <c r="O27" s="40" t="s">
        <v>36</v>
      </c>
      <c r="P27" s="41" t="str">
        <f t="shared" si="3"/>
        <v>罚款壹仟元整</v>
      </c>
      <c r="Q27" s="49">
        <v>0.1</v>
      </c>
      <c r="R27" s="50"/>
      <c r="S27" s="45"/>
      <c r="T27" s="51">
        <v>46030</v>
      </c>
      <c r="U27" s="45" t="s">
        <v>37</v>
      </c>
      <c r="V27" s="45"/>
      <c r="W27" s="45" t="s">
        <v>38</v>
      </c>
      <c r="X27" s="45" t="s">
        <v>39</v>
      </c>
      <c r="Y27" s="45"/>
      <c r="Z27" s="45" t="s">
        <v>38</v>
      </c>
      <c r="AA27" s="45" t="s">
        <v>39</v>
      </c>
    </row>
    <row r="28" s="5" customFormat="1" ht="72.95" customHeight="1" spans="1:27">
      <c r="A28" s="26" t="s">
        <v>117</v>
      </c>
      <c r="B28" s="27" t="s">
        <v>118</v>
      </c>
      <c r="C28" s="28"/>
      <c r="D28" s="28"/>
      <c r="E28" s="28"/>
      <c r="F28" s="28"/>
      <c r="G28" s="29"/>
      <c r="H28" s="30" t="s">
        <v>31</v>
      </c>
      <c r="I28" s="28"/>
      <c r="J28" s="28"/>
      <c r="K28" s="26" t="s">
        <v>119</v>
      </c>
      <c r="L28" s="42" t="s">
        <v>120</v>
      </c>
      <c r="M28" s="42" t="s">
        <v>121</v>
      </c>
      <c r="N28" s="29" t="s">
        <v>122</v>
      </c>
      <c r="O28" s="45" t="s">
        <v>123</v>
      </c>
      <c r="P28" s="45" t="s">
        <v>124</v>
      </c>
      <c r="Q28" s="58">
        <v>0</v>
      </c>
      <c r="R28" s="50"/>
      <c r="S28" s="45"/>
      <c r="T28" s="51">
        <v>46030</v>
      </c>
      <c r="U28" s="45" t="s">
        <v>37</v>
      </c>
      <c r="V28" s="45"/>
      <c r="W28" s="45" t="s">
        <v>38</v>
      </c>
      <c r="X28" s="45" t="s">
        <v>39</v>
      </c>
      <c r="Y28" s="45"/>
      <c r="Z28" s="45" t="s">
        <v>38</v>
      </c>
      <c r="AA28" s="45" t="s">
        <v>39</v>
      </c>
    </row>
    <row r="29" s="5" customFormat="1" ht="72.95" customHeight="1" spans="1:27">
      <c r="A29" s="26" t="s">
        <v>125</v>
      </c>
      <c r="B29" s="27" t="s">
        <v>126</v>
      </c>
      <c r="C29" s="28"/>
      <c r="D29" s="28"/>
      <c r="E29" s="28"/>
      <c r="F29" s="28"/>
      <c r="G29" s="29"/>
      <c r="H29" s="30" t="s">
        <v>31</v>
      </c>
      <c r="I29" s="28"/>
      <c r="J29" s="28"/>
      <c r="K29" s="26" t="s">
        <v>127</v>
      </c>
      <c r="L29" s="26" t="s">
        <v>120</v>
      </c>
      <c r="M29" s="26" t="s">
        <v>121</v>
      </c>
      <c r="N29" s="29" t="s">
        <v>128</v>
      </c>
      <c r="O29" s="45" t="s">
        <v>123</v>
      </c>
      <c r="P29" s="45" t="s">
        <v>129</v>
      </c>
      <c r="Q29" s="58">
        <v>0</v>
      </c>
      <c r="R29" s="50"/>
      <c r="S29" s="45"/>
      <c r="T29" s="51">
        <v>46030</v>
      </c>
      <c r="U29" s="45" t="s">
        <v>37</v>
      </c>
      <c r="V29" s="45"/>
      <c r="W29" s="45" t="s">
        <v>38</v>
      </c>
      <c r="X29" s="45" t="s">
        <v>39</v>
      </c>
      <c r="Y29" s="45"/>
      <c r="Z29" s="45" t="s">
        <v>38</v>
      </c>
      <c r="AA29" s="45" t="s">
        <v>39</v>
      </c>
    </row>
    <row r="30" spans="21:22">
      <c r="U30" s="59" t="str">
        <f t="shared" ref="U30:U36" si="4">IF(ISBLANK(T30),"",EDATE(T30,12))</f>
        <v/>
      </c>
      <c r="V30" s="59" t="str">
        <f t="shared" ref="V30:V36" si="5">IF(ISBLANK(T30),"",EDATE(T30,12))</f>
        <v/>
      </c>
    </row>
    <row r="31" spans="21:22">
      <c r="U31" s="59" t="str">
        <f t="shared" si="4"/>
        <v/>
      </c>
      <c r="V31" s="59" t="str">
        <f t="shared" si="5"/>
        <v/>
      </c>
    </row>
    <row r="32" spans="21:22">
      <c r="U32" s="59" t="str">
        <f t="shared" si="4"/>
        <v/>
      </c>
      <c r="V32" s="59" t="str">
        <f t="shared" si="5"/>
        <v/>
      </c>
    </row>
    <row r="33" spans="21:22">
      <c r="U33" s="59" t="str">
        <f t="shared" si="4"/>
        <v/>
      </c>
      <c r="V33" s="59" t="str">
        <f t="shared" si="5"/>
        <v/>
      </c>
    </row>
    <row r="34" spans="21:22">
      <c r="U34" s="59" t="str">
        <f t="shared" si="4"/>
        <v/>
      </c>
      <c r="V34" s="59" t="str">
        <f t="shared" si="5"/>
        <v/>
      </c>
    </row>
    <row r="35" spans="21:22">
      <c r="U35" s="59" t="str">
        <f t="shared" si="4"/>
        <v/>
      </c>
      <c r="V35" s="59" t="str">
        <f t="shared" si="5"/>
        <v/>
      </c>
    </row>
    <row r="36" spans="21:22">
      <c r="U36" s="59" t="str">
        <f t="shared" si="4"/>
        <v/>
      </c>
      <c r="V36" s="59" t="str">
        <f t="shared" si="5"/>
        <v/>
      </c>
    </row>
    <row r="37" spans="21:22">
      <c r="U37" s="59" t="str">
        <f t="shared" ref="U37:U39" si="6">IF(ISBLANK(T37),"",EDATE(T37,12))</f>
        <v/>
      </c>
      <c r="V37" s="59" t="str">
        <f t="shared" ref="V37:V39" si="7">IF(ISBLANK(T37),"",EDATE(T37,12))</f>
        <v/>
      </c>
    </row>
    <row r="38" spans="21:22">
      <c r="U38" s="59" t="str">
        <f t="shared" si="6"/>
        <v/>
      </c>
      <c r="V38" s="59" t="str">
        <f t="shared" si="7"/>
        <v/>
      </c>
    </row>
    <row r="39" spans="21:22">
      <c r="U39" s="59" t="str">
        <f t="shared" si="6"/>
        <v/>
      </c>
      <c r="V39" s="59" t="str">
        <f t="shared" si="7"/>
        <v/>
      </c>
    </row>
    <row r="1047274" spans="1:27">
      <c r="A1047274" s="60"/>
      <c r="B1047274" s="60"/>
      <c r="C1047274" s="17"/>
      <c r="D1047274" s="17"/>
      <c r="E1047274" s="17"/>
      <c r="F1047274" s="17"/>
      <c r="G1047274" s="60"/>
      <c r="H1047274" s="61"/>
      <c r="I1047274" s="17"/>
      <c r="J1047274" s="17"/>
      <c r="K1047274" s="60"/>
      <c r="L1047274" s="17"/>
      <c r="M1047274" s="60"/>
      <c r="N1047274" s="17"/>
      <c r="O1047274" s="10" t="s">
        <v>130</v>
      </c>
      <c r="P1047274" s="17"/>
      <c r="Q1047274" s="17"/>
      <c r="R1047274" s="60"/>
      <c r="S1047274" s="60"/>
      <c r="W1047274" s="17"/>
      <c r="X1047274" s="17"/>
      <c r="Y1047274" s="17"/>
      <c r="Z1047274" s="17"/>
      <c r="AA1047274" s="17"/>
    </row>
  </sheetData>
  <autoFilter ref="A3:AA39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131</v>
      </c>
    </row>
    <row r="2" ht="18.6" customHeight="1" spans="1:1">
      <c r="A2" s="1" t="s">
        <v>123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2026-01-13T01:57:54Z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  <property fmtid="{D5CDD505-2E9C-101B-9397-08002B2CF9AE}" pid="4" name="CalculationRule">
    <vt:i4>0</vt:i4>
  </property>
</Properties>
</file>